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defaultThemeVersion="124226"/>
  <bookViews>
    <workbookView xWindow="0" yWindow="0" windowWidth="15345" windowHeight="6705" activeTab="1"/>
  </bookViews>
  <sheets>
    <sheet name="Instructions" sheetId="5" r:id="rId1"/>
    <sheet name="Data Entry" sheetId="6" r:id="rId2"/>
    <sheet name="Events" sheetId="18" r:id="rId3"/>
    <sheet name="Tab 1" sheetId="7" r:id="rId4"/>
    <sheet name="Tab 2" sheetId="9" r:id="rId5"/>
    <sheet name="Tab 3" sheetId="10" r:id="rId6"/>
    <sheet name="Tab 4" sheetId="15" r:id="rId7"/>
    <sheet name="Tab 5" sheetId="17" r:id="rId8"/>
  </sheets>
  <calcPr calcId="171027"/>
</workbook>
</file>

<file path=xl/calcChain.xml><?xml version="1.0" encoding="utf-8"?>
<calcChain xmlns="http://schemas.openxmlformats.org/spreadsheetml/2006/main">
  <c r="G11" i="17" l="1"/>
  <c r="G12" i="17"/>
  <c r="AR12" i="17" s="1"/>
  <c r="G13" i="17"/>
  <c r="V13" i="17" s="1"/>
  <c r="G14" i="17"/>
  <c r="Q14" i="17" s="1"/>
  <c r="G10" i="17"/>
  <c r="G35" i="17" s="1"/>
  <c r="G11" i="15"/>
  <c r="F11" i="15" s="1"/>
  <c r="G12" i="15"/>
  <c r="G37" i="15" s="1"/>
  <c r="G13" i="15"/>
  <c r="G14" i="15"/>
  <c r="G10" i="15"/>
  <c r="G11" i="10"/>
  <c r="G12" i="10"/>
  <c r="G13" i="10"/>
  <c r="G14" i="10"/>
  <c r="T14" i="10" s="1"/>
  <c r="G10" i="10"/>
  <c r="G35" i="10" s="1"/>
  <c r="G37" i="17"/>
  <c r="G36" i="17"/>
  <c r="G61" i="17" s="1"/>
  <c r="G39" i="15"/>
  <c r="AH39" i="15" s="1"/>
  <c r="G36" i="10"/>
  <c r="G61" i="10" s="1"/>
  <c r="AP13" i="17"/>
  <c r="AL12" i="17"/>
  <c r="AG12" i="17"/>
  <c r="AC12" i="17"/>
  <c r="Q12" i="17"/>
  <c r="P12" i="17"/>
  <c r="F12" i="17"/>
  <c r="F10" i="17"/>
  <c r="AT14" i="15"/>
  <c r="AP14" i="15"/>
  <c r="AD14" i="15"/>
  <c r="V14" i="15"/>
  <c r="S14" i="15"/>
  <c r="N14" i="15"/>
  <c r="F14" i="15"/>
  <c r="AO14" i="10"/>
  <c r="M14" i="10"/>
  <c r="AH13" i="10"/>
  <c r="AD13" i="10"/>
  <c r="N13" i="10"/>
  <c r="J13" i="10"/>
  <c r="G11" i="9"/>
  <c r="G12" i="9"/>
  <c r="G13" i="9"/>
  <c r="AS13" i="9" s="1"/>
  <c r="G14" i="9"/>
  <c r="AP14" i="9" s="1"/>
  <c r="G10" i="9"/>
  <c r="G35" i="9" s="1"/>
  <c r="Z13" i="9"/>
  <c r="G13" i="7"/>
  <c r="N13" i="7" s="1"/>
  <c r="G11" i="7"/>
  <c r="G12" i="7"/>
  <c r="F12" i="7" s="1"/>
  <c r="G14" i="7"/>
  <c r="O14" i="7" s="1"/>
  <c r="G10" i="7"/>
  <c r="F10" i="7" s="1"/>
  <c r="A16" i="17"/>
  <c r="A41" i="17" s="1"/>
  <c r="A66" i="17" s="1"/>
  <c r="A17" i="17"/>
  <c r="A42" i="17" s="1"/>
  <c r="A67" i="17" s="1"/>
  <c r="A18" i="17"/>
  <c r="A43" i="17" s="1"/>
  <c r="A68" i="17" s="1"/>
  <c r="A19" i="17"/>
  <c r="A44" i="17" s="1"/>
  <c r="A69" i="17" s="1"/>
  <c r="A15" i="17"/>
  <c r="A40" i="17" s="1"/>
  <c r="A65" i="17" s="1"/>
  <c r="A16" i="15"/>
  <c r="A41" i="15" s="1"/>
  <c r="A66" i="15" s="1"/>
  <c r="A17" i="15"/>
  <c r="A42" i="15" s="1"/>
  <c r="A67" i="15" s="1"/>
  <c r="A18" i="15"/>
  <c r="A43" i="15" s="1"/>
  <c r="A68" i="15" s="1"/>
  <c r="A19" i="15"/>
  <c r="A44" i="15" s="1"/>
  <c r="A69" i="15" s="1"/>
  <c r="A15" i="15"/>
  <c r="A40" i="15" s="1"/>
  <c r="A65" i="15" s="1"/>
  <c r="A16" i="10"/>
  <c r="A41" i="10" s="1"/>
  <c r="A66" i="10" s="1"/>
  <c r="A17" i="10"/>
  <c r="A42" i="10" s="1"/>
  <c r="A67" i="10" s="1"/>
  <c r="A18" i="10"/>
  <c r="A43" i="10" s="1"/>
  <c r="A68" i="10" s="1"/>
  <c r="A19" i="10"/>
  <c r="A44" i="10" s="1"/>
  <c r="A69" i="10" s="1"/>
  <c r="A15" i="10"/>
  <c r="A40" i="10" s="1"/>
  <c r="A65" i="10" s="1"/>
  <c r="A16" i="9"/>
  <c r="A41" i="9" s="1"/>
  <c r="A66" i="9" s="1"/>
  <c r="A17" i="9"/>
  <c r="A42" i="9" s="1"/>
  <c r="A67" i="9" s="1"/>
  <c r="A18" i="9"/>
  <c r="A43" i="9" s="1"/>
  <c r="A68" i="9" s="1"/>
  <c r="A19" i="9"/>
  <c r="A44" i="9" s="1"/>
  <c r="A69" i="9" s="1"/>
  <c r="A15" i="9"/>
  <c r="A40" i="9" s="1"/>
  <c r="A65" i="9" s="1"/>
  <c r="A15" i="7"/>
  <c r="A40" i="7" s="1"/>
  <c r="A65" i="7" s="1"/>
  <c r="A16" i="7"/>
  <c r="A41" i="7" s="1"/>
  <c r="A66" i="7" s="1"/>
  <c r="A17" i="7"/>
  <c r="A42" i="7" s="1"/>
  <c r="A67" i="7" s="1"/>
  <c r="A18" i="7"/>
  <c r="A43" i="7" s="1"/>
  <c r="A68" i="7" s="1"/>
  <c r="A19" i="7"/>
  <c r="A44" i="7" s="1"/>
  <c r="A69" i="7" s="1"/>
  <c r="P13" i="7" l="1"/>
  <c r="H13" i="7"/>
  <c r="AF13" i="7"/>
  <c r="G35" i="7"/>
  <c r="AU14" i="9"/>
  <c r="X13" i="7"/>
  <c r="L14" i="9"/>
  <c r="R12" i="17"/>
  <c r="AS12" i="17"/>
  <c r="AB14" i="9"/>
  <c r="AG14" i="9"/>
  <c r="AG14" i="7"/>
  <c r="Q14" i="7"/>
  <c r="AS14" i="7"/>
  <c r="AC14" i="7"/>
  <c r="M14" i="7"/>
  <c r="AL13" i="9"/>
  <c r="AO14" i="7"/>
  <c r="Y14" i="7"/>
  <c r="I14" i="7"/>
  <c r="G37" i="7"/>
  <c r="AK14" i="7"/>
  <c r="U14" i="7"/>
  <c r="AN13" i="7"/>
  <c r="H12" i="17"/>
  <c r="Z12" i="17"/>
  <c r="G36" i="7"/>
  <c r="F11" i="7"/>
  <c r="AU14" i="7"/>
  <c r="AM14" i="7"/>
  <c r="AE14" i="7"/>
  <c r="W14" i="7"/>
  <c r="AT13" i="7"/>
  <c r="AL13" i="7"/>
  <c r="AD13" i="7"/>
  <c r="V13" i="7"/>
  <c r="K13" i="7"/>
  <c r="O13" i="7"/>
  <c r="S13" i="7"/>
  <c r="W13" i="7"/>
  <c r="AA13" i="7"/>
  <c r="AE13" i="7"/>
  <c r="AI13" i="7"/>
  <c r="AM13" i="7"/>
  <c r="AQ13" i="7"/>
  <c r="AU13" i="7"/>
  <c r="G38" i="7"/>
  <c r="I13" i="7"/>
  <c r="M13" i="7"/>
  <c r="Q13" i="7"/>
  <c r="U13" i="7"/>
  <c r="Y13" i="7"/>
  <c r="AC13" i="7"/>
  <c r="AG13" i="7"/>
  <c r="AK13" i="7"/>
  <c r="AO13" i="7"/>
  <c r="AS13" i="7"/>
  <c r="AR13" i="7"/>
  <c r="AJ13" i="7"/>
  <c r="AB13" i="7"/>
  <c r="T13" i="7"/>
  <c r="L13" i="7"/>
  <c r="G60" i="7"/>
  <c r="F35" i="7"/>
  <c r="F14" i="7"/>
  <c r="L14" i="7"/>
  <c r="P14" i="7"/>
  <c r="T14" i="7"/>
  <c r="X14" i="7"/>
  <c r="AB14" i="7"/>
  <c r="AF14" i="7"/>
  <c r="AJ14" i="7"/>
  <c r="AN14" i="7"/>
  <c r="AR14" i="7"/>
  <c r="H14" i="7"/>
  <c r="J14" i="7"/>
  <c r="N14" i="7"/>
  <c r="R14" i="7"/>
  <c r="V14" i="7"/>
  <c r="Z14" i="7"/>
  <c r="AD14" i="7"/>
  <c r="AH14" i="7"/>
  <c r="AL14" i="7"/>
  <c r="AP14" i="7"/>
  <c r="AT14" i="7"/>
  <c r="AQ14" i="7"/>
  <c r="AI14" i="7"/>
  <c r="AA14" i="7"/>
  <c r="S14" i="7"/>
  <c r="K14" i="7"/>
  <c r="AP13" i="7"/>
  <c r="AH13" i="7"/>
  <c r="Z13" i="7"/>
  <c r="R13" i="7"/>
  <c r="J13" i="7"/>
  <c r="G39" i="7"/>
  <c r="AR12" i="10"/>
  <c r="Z12" i="10"/>
  <c r="AD13" i="15"/>
  <c r="AK13" i="15"/>
  <c r="G39" i="17"/>
  <c r="AL14" i="17"/>
  <c r="J14" i="17"/>
  <c r="AS14" i="17"/>
  <c r="AF14" i="17"/>
  <c r="X14" i="17"/>
  <c r="F35" i="9"/>
  <c r="G60" i="9"/>
  <c r="M39" i="15"/>
  <c r="X39" i="15"/>
  <c r="F10" i="9"/>
  <c r="G36" i="9"/>
  <c r="G37" i="9"/>
  <c r="Z14" i="10"/>
  <c r="AH14" i="10"/>
  <c r="F14" i="10"/>
  <c r="G35" i="15"/>
  <c r="F35" i="15" s="1"/>
  <c r="F10" i="15"/>
  <c r="AT12" i="17"/>
  <c r="AN12" i="17"/>
  <c r="AF12" i="17"/>
  <c r="V12" i="17"/>
  <c r="L12" i="17"/>
  <c r="AK12" i="17"/>
  <c r="X12" i="17"/>
  <c r="J12" i="17"/>
  <c r="AH13" i="9"/>
  <c r="G38" i="9"/>
  <c r="AS38" i="9" s="1"/>
  <c r="V13" i="9"/>
  <c r="N38" i="9"/>
  <c r="AT38" i="9"/>
  <c r="G63" i="9"/>
  <c r="P38" i="9"/>
  <c r="R38" i="9"/>
  <c r="AH38" i="9"/>
  <c r="J13" i="9"/>
  <c r="AP13" i="9"/>
  <c r="L38" i="9"/>
  <c r="AR38" i="9"/>
  <c r="F12" i="10"/>
  <c r="AH12" i="10"/>
  <c r="M12" i="10"/>
  <c r="AO12" i="10"/>
  <c r="G37" i="10"/>
  <c r="T12" i="10"/>
  <c r="R37" i="15"/>
  <c r="G62" i="15"/>
  <c r="T62" i="15" s="1"/>
  <c r="I13" i="15"/>
  <c r="AC37" i="15"/>
  <c r="G36" i="15"/>
  <c r="G61" i="15" s="1"/>
  <c r="F14" i="17"/>
  <c r="L14" i="17"/>
  <c r="R14" i="17"/>
  <c r="Z14" i="17"/>
  <c r="AG14" i="17"/>
  <c r="AN14" i="17"/>
  <c r="F13" i="17"/>
  <c r="AU14" i="17"/>
  <c r="M14" i="17"/>
  <c r="U14" i="17"/>
  <c r="AB14" i="17"/>
  <c r="AH14" i="17"/>
  <c r="AP14" i="17"/>
  <c r="G38" i="17"/>
  <c r="AU12" i="17"/>
  <c r="M12" i="17"/>
  <c r="U12" i="17"/>
  <c r="AB12" i="17"/>
  <c r="AH12" i="17"/>
  <c r="AP12" i="17"/>
  <c r="H14" i="17"/>
  <c r="P14" i="17"/>
  <c r="V14" i="17"/>
  <c r="AC14" i="17"/>
  <c r="AK14" i="17"/>
  <c r="AR14" i="17"/>
  <c r="F35" i="17"/>
  <c r="P13" i="15"/>
  <c r="AS13" i="15"/>
  <c r="AN37" i="15"/>
  <c r="X13" i="15"/>
  <c r="L37" i="15"/>
  <c r="AS39" i="15"/>
  <c r="P37" i="10"/>
  <c r="X37" i="10"/>
  <c r="H12" i="10"/>
  <c r="N12" i="10"/>
  <c r="U12" i="10"/>
  <c r="AC12" i="10"/>
  <c r="AJ12" i="10"/>
  <c r="AP12" i="10"/>
  <c r="Q37" i="10"/>
  <c r="AK37" i="10"/>
  <c r="I12" i="10"/>
  <c r="P12" i="10"/>
  <c r="X12" i="10"/>
  <c r="AD12" i="10"/>
  <c r="AK12" i="10"/>
  <c r="AS12" i="10"/>
  <c r="AC37" i="10"/>
  <c r="AL37" i="10"/>
  <c r="J12" i="10"/>
  <c r="R12" i="10"/>
  <c r="Y12" i="10"/>
  <c r="AF12" i="10"/>
  <c r="AN12" i="10"/>
  <c r="AT12" i="10"/>
  <c r="F37" i="10"/>
  <c r="L37" i="10"/>
  <c r="V37" i="10"/>
  <c r="F10" i="10"/>
  <c r="AU37" i="17"/>
  <c r="AP37" i="17"/>
  <c r="AK37" i="17"/>
  <c r="AF37" i="17"/>
  <c r="Z37" i="17"/>
  <c r="U37" i="17"/>
  <c r="P37" i="17"/>
  <c r="J37" i="17"/>
  <c r="F37" i="17"/>
  <c r="G62" i="17"/>
  <c r="M37" i="17"/>
  <c r="T37" i="17"/>
  <c r="AB37" i="17"/>
  <c r="AH37" i="17"/>
  <c r="AO37" i="17"/>
  <c r="R38" i="17"/>
  <c r="F38" i="17"/>
  <c r="F39" i="17"/>
  <c r="AT13" i="17"/>
  <c r="AD13" i="17"/>
  <c r="N13" i="17"/>
  <c r="AS13" i="17"/>
  <c r="Z13" i="17"/>
  <c r="H37" i="17"/>
  <c r="N37" i="17"/>
  <c r="V37" i="17"/>
  <c r="AC37" i="17"/>
  <c r="AJ37" i="17"/>
  <c r="AR37" i="17"/>
  <c r="AC39" i="17"/>
  <c r="J13" i="17"/>
  <c r="AH13" i="17"/>
  <c r="I37" i="17"/>
  <c r="Q37" i="17"/>
  <c r="X37" i="17"/>
  <c r="AD37" i="17"/>
  <c r="AL37" i="17"/>
  <c r="AS37" i="17"/>
  <c r="N38" i="17"/>
  <c r="R13" i="17"/>
  <c r="AL13" i="17"/>
  <c r="F61" i="17"/>
  <c r="L37" i="17"/>
  <c r="R37" i="17"/>
  <c r="Y37" i="17"/>
  <c r="AG37" i="17"/>
  <c r="AN37" i="17"/>
  <c r="AT37" i="17"/>
  <c r="AP38" i="17"/>
  <c r="G63" i="17"/>
  <c r="AT14" i="17"/>
  <c r="AO14" i="17"/>
  <c r="AJ14" i="17"/>
  <c r="AD14" i="17"/>
  <c r="Y14" i="17"/>
  <c r="T14" i="17"/>
  <c r="N14" i="17"/>
  <c r="I14" i="17"/>
  <c r="I12" i="17"/>
  <c r="N12" i="17"/>
  <c r="T12" i="17"/>
  <c r="Y12" i="17"/>
  <c r="AD12" i="17"/>
  <c r="AJ12" i="17"/>
  <c r="AO12" i="17"/>
  <c r="G60" i="17"/>
  <c r="AR13" i="15"/>
  <c r="AL13" i="15"/>
  <c r="AG13" i="15"/>
  <c r="AB13" i="15"/>
  <c r="V13" i="15"/>
  <c r="Q13" i="15"/>
  <c r="L13" i="15"/>
  <c r="AU13" i="15"/>
  <c r="J13" i="15"/>
  <c r="R13" i="15"/>
  <c r="Y13" i="15"/>
  <c r="AF13" i="15"/>
  <c r="AN13" i="15"/>
  <c r="AT13" i="15"/>
  <c r="AU37" i="15"/>
  <c r="AP37" i="15"/>
  <c r="AK37" i="15"/>
  <c r="AF37" i="15"/>
  <c r="Z37" i="15"/>
  <c r="U37" i="15"/>
  <c r="P37" i="15"/>
  <c r="J37" i="15"/>
  <c r="F37" i="15"/>
  <c r="AT37" i="15"/>
  <c r="AO37" i="15"/>
  <c r="AJ37" i="15"/>
  <c r="AD37" i="15"/>
  <c r="Y37" i="15"/>
  <c r="T37" i="15"/>
  <c r="M37" i="15"/>
  <c r="V37" i="15"/>
  <c r="AG37" i="15"/>
  <c r="AR37" i="15"/>
  <c r="AU39" i="15"/>
  <c r="AP39" i="15"/>
  <c r="AK39" i="15"/>
  <c r="AF39" i="15"/>
  <c r="Z39" i="15"/>
  <c r="U39" i="15"/>
  <c r="P39" i="15"/>
  <c r="J39" i="15"/>
  <c r="F39" i="15"/>
  <c r="AT39" i="15"/>
  <c r="AO39" i="15"/>
  <c r="AJ39" i="15"/>
  <c r="AD39" i="15"/>
  <c r="Y39" i="15"/>
  <c r="T39" i="15"/>
  <c r="N39" i="15"/>
  <c r="I39" i="15"/>
  <c r="Q39" i="15"/>
  <c r="AB39" i="15"/>
  <c r="AL39" i="15"/>
  <c r="F13" i="15"/>
  <c r="M13" i="15"/>
  <c r="T13" i="15"/>
  <c r="Z13" i="15"/>
  <c r="AH13" i="15"/>
  <c r="AO13" i="15"/>
  <c r="H37" i="15"/>
  <c r="N37" i="15"/>
  <c r="X37" i="15"/>
  <c r="AH37" i="15"/>
  <c r="AS37" i="15"/>
  <c r="H39" i="15"/>
  <c r="R39" i="15"/>
  <c r="AC39" i="15"/>
  <c r="AN39" i="15"/>
  <c r="G64" i="15"/>
  <c r="H13" i="15"/>
  <c r="N13" i="15"/>
  <c r="U13" i="15"/>
  <c r="AC13" i="15"/>
  <c r="AJ13" i="15"/>
  <c r="AP13" i="15"/>
  <c r="I37" i="15"/>
  <c r="Q37" i="15"/>
  <c r="AB37" i="15"/>
  <c r="AL37" i="15"/>
  <c r="G38" i="15"/>
  <c r="AN38" i="15" s="1"/>
  <c r="L39" i="15"/>
  <c r="V39" i="15"/>
  <c r="AG39" i="15"/>
  <c r="AR39" i="15"/>
  <c r="AA14" i="15"/>
  <c r="K14" i="15"/>
  <c r="G60" i="15"/>
  <c r="AR14" i="10"/>
  <c r="AL14" i="10"/>
  <c r="AG14" i="10"/>
  <c r="AB14" i="10"/>
  <c r="V14" i="10"/>
  <c r="Q14" i="10"/>
  <c r="L14" i="10"/>
  <c r="AU14" i="10"/>
  <c r="H14" i="10"/>
  <c r="N14" i="10"/>
  <c r="U14" i="10"/>
  <c r="AC14" i="10"/>
  <c r="AJ14" i="10"/>
  <c r="AP14" i="10"/>
  <c r="AL13" i="10"/>
  <c r="V13" i="10"/>
  <c r="AS13" i="10"/>
  <c r="R13" i="10"/>
  <c r="AP13" i="10"/>
  <c r="I14" i="10"/>
  <c r="P14" i="10"/>
  <c r="X14" i="10"/>
  <c r="AD14" i="10"/>
  <c r="AK14" i="10"/>
  <c r="AS14" i="10"/>
  <c r="F13" i="10"/>
  <c r="Z13" i="10"/>
  <c r="AT13" i="10"/>
  <c r="J14" i="10"/>
  <c r="R14" i="10"/>
  <c r="Y14" i="10"/>
  <c r="AF14" i="10"/>
  <c r="AN14" i="10"/>
  <c r="AT14" i="10"/>
  <c r="AU37" i="10"/>
  <c r="AT37" i="10"/>
  <c r="AD37" i="10"/>
  <c r="Y37" i="10"/>
  <c r="N37" i="10"/>
  <c r="M37" i="10"/>
  <c r="AB37" i="10"/>
  <c r="AH37" i="10"/>
  <c r="G38" i="10"/>
  <c r="G39" i="10"/>
  <c r="S39" i="10" s="1"/>
  <c r="AU12" i="10"/>
  <c r="L12" i="10"/>
  <c r="Q12" i="10"/>
  <c r="V12" i="10"/>
  <c r="AB12" i="10"/>
  <c r="AG12" i="10"/>
  <c r="AL12" i="10"/>
  <c r="F35" i="10"/>
  <c r="G60" i="10"/>
  <c r="Y62" i="17"/>
  <c r="W62" i="17"/>
  <c r="AP62" i="17"/>
  <c r="F62" i="17"/>
  <c r="K64" i="15"/>
  <c r="F61" i="10"/>
  <c r="F36" i="17"/>
  <c r="K38" i="17"/>
  <c r="AA38" i="17"/>
  <c r="AE38" i="17"/>
  <c r="AQ38" i="17"/>
  <c r="P38" i="17"/>
  <c r="T38" i="17"/>
  <c r="AF38" i="17"/>
  <c r="K37" i="17"/>
  <c r="O37" i="17"/>
  <c r="S37" i="17"/>
  <c r="W37" i="17"/>
  <c r="AA37" i="17"/>
  <c r="AE37" i="17"/>
  <c r="AI37" i="17"/>
  <c r="AM37" i="17"/>
  <c r="AQ37" i="17"/>
  <c r="Q38" i="17"/>
  <c r="U38" i="17"/>
  <c r="AK38" i="17"/>
  <c r="S39" i="17"/>
  <c r="K37" i="15"/>
  <c r="O37" i="15"/>
  <c r="S37" i="15"/>
  <c r="W37" i="15"/>
  <c r="AA37" i="15"/>
  <c r="AE37" i="15"/>
  <c r="AI37" i="15"/>
  <c r="AM37" i="15"/>
  <c r="AQ37" i="15"/>
  <c r="K39" i="15"/>
  <c r="O39" i="15"/>
  <c r="S39" i="15"/>
  <c r="W39" i="15"/>
  <c r="AA39" i="15"/>
  <c r="AE39" i="15"/>
  <c r="AI39" i="15"/>
  <c r="AM39" i="15"/>
  <c r="AQ39" i="15"/>
  <c r="F36" i="10"/>
  <c r="AA38" i="10"/>
  <c r="H38" i="10"/>
  <c r="AB38" i="10"/>
  <c r="K37" i="10"/>
  <c r="W37" i="10"/>
  <c r="AA37" i="10"/>
  <c r="AE37" i="10"/>
  <c r="AQ37" i="10"/>
  <c r="Y38" i="10"/>
  <c r="AA39" i="10"/>
  <c r="F11" i="17"/>
  <c r="K13" i="17"/>
  <c r="O13" i="17"/>
  <c r="S13" i="17"/>
  <c r="W13" i="17"/>
  <c r="AA13" i="17"/>
  <c r="AE13" i="17"/>
  <c r="AI13" i="17"/>
  <c r="AM13" i="17"/>
  <c r="AQ13" i="17"/>
  <c r="AU13" i="17"/>
  <c r="H13" i="17"/>
  <c r="L13" i="17"/>
  <c r="P13" i="17"/>
  <c r="T13" i="17"/>
  <c r="X13" i="17"/>
  <c r="AB13" i="17"/>
  <c r="AF13" i="17"/>
  <c r="AJ13" i="17"/>
  <c r="AN13" i="17"/>
  <c r="AR13" i="17"/>
  <c r="K12" i="17"/>
  <c r="O12" i="17"/>
  <c r="S12" i="17"/>
  <c r="W12" i="17"/>
  <c r="AA12" i="17"/>
  <c r="AE12" i="17"/>
  <c r="AI12" i="17"/>
  <c r="AM12" i="17"/>
  <c r="AQ12" i="17"/>
  <c r="I13" i="17"/>
  <c r="M13" i="17"/>
  <c r="Q13" i="17"/>
  <c r="U13" i="17"/>
  <c r="Y13" i="17"/>
  <c r="AC13" i="17"/>
  <c r="AG13" i="17"/>
  <c r="AK13" i="17"/>
  <c r="AO13" i="17"/>
  <c r="K14" i="17"/>
  <c r="O14" i="17"/>
  <c r="S14" i="17"/>
  <c r="W14" i="17"/>
  <c r="AA14" i="17"/>
  <c r="AE14" i="17"/>
  <c r="AI14" i="17"/>
  <c r="AM14" i="17"/>
  <c r="AQ14" i="17"/>
  <c r="AS12" i="15"/>
  <c r="AO12" i="15"/>
  <c r="AK12" i="15"/>
  <c r="AG12" i="15"/>
  <c r="AC12" i="15"/>
  <c r="Y12" i="15"/>
  <c r="U12" i="15"/>
  <c r="Q12" i="15"/>
  <c r="M12" i="15"/>
  <c r="I12" i="15"/>
  <c r="AR12" i="15"/>
  <c r="AN12" i="15"/>
  <c r="AJ12" i="15"/>
  <c r="AF12" i="15"/>
  <c r="AB12" i="15"/>
  <c r="X12" i="15"/>
  <c r="T12" i="15"/>
  <c r="P12" i="15"/>
  <c r="L12" i="15"/>
  <c r="H12" i="15"/>
  <c r="O12" i="15"/>
  <c r="W12" i="15"/>
  <c r="AE12" i="15"/>
  <c r="AM12" i="15"/>
  <c r="AU12" i="15"/>
  <c r="J12" i="15"/>
  <c r="R12" i="15"/>
  <c r="Z12" i="15"/>
  <c r="AH12" i="15"/>
  <c r="AP12" i="15"/>
  <c r="K12" i="15"/>
  <c r="S12" i="15"/>
  <c r="AA12" i="15"/>
  <c r="AI12" i="15"/>
  <c r="AQ12" i="15"/>
  <c r="AS14" i="15"/>
  <c r="AO14" i="15"/>
  <c r="AK14" i="15"/>
  <c r="AG14" i="15"/>
  <c r="AC14" i="15"/>
  <c r="Y14" i="15"/>
  <c r="U14" i="15"/>
  <c r="Q14" i="15"/>
  <c r="M14" i="15"/>
  <c r="I14" i="15"/>
  <c r="AR14" i="15"/>
  <c r="AN14" i="15"/>
  <c r="AJ14" i="15"/>
  <c r="AF14" i="15"/>
  <c r="AB14" i="15"/>
  <c r="X14" i="15"/>
  <c r="T14" i="15"/>
  <c r="P14" i="15"/>
  <c r="L14" i="15"/>
  <c r="H14" i="15"/>
  <c r="AU14" i="15"/>
  <c r="AQ14" i="15"/>
  <c r="AM14" i="15"/>
  <c r="AI14" i="15"/>
  <c r="AE14" i="15"/>
  <c r="O14" i="15"/>
  <c r="W14" i="15"/>
  <c r="AH14" i="15"/>
  <c r="F12" i="15"/>
  <c r="N12" i="15"/>
  <c r="V12" i="15"/>
  <c r="AD12" i="15"/>
  <c r="AL12" i="15"/>
  <c r="AT12" i="15"/>
  <c r="J14" i="15"/>
  <c r="R14" i="15"/>
  <c r="Z14" i="15"/>
  <c r="AL14" i="15"/>
  <c r="K13" i="15"/>
  <c r="O13" i="15"/>
  <c r="S13" i="15"/>
  <c r="W13" i="15"/>
  <c r="AA13" i="15"/>
  <c r="AE13" i="15"/>
  <c r="AI13" i="15"/>
  <c r="AM13" i="15"/>
  <c r="AQ13" i="15"/>
  <c r="F11" i="10"/>
  <c r="K13" i="10"/>
  <c r="O13" i="10"/>
  <c r="S13" i="10"/>
  <c r="W13" i="10"/>
  <c r="AA13" i="10"/>
  <c r="AE13" i="10"/>
  <c r="AI13" i="10"/>
  <c r="AM13" i="10"/>
  <c r="AQ13" i="10"/>
  <c r="AU13" i="10"/>
  <c r="H13" i="10"/>
  <c r="L13" i="10"/>
  <c r="P13" i="10"/>
  <c r="T13" i="10"/>
  <c r="X13" i="10"/>
  <c r="AB13" i="10"/>
  <c r="AF13" i="10"/>
  <c r="AJ13" i="10"/>
  <c r="AN13" i="10"/>
  <c r="AR13" i="10"/>
  <c r="K12" i="10"/>
  <c r="O12" i="10"/>
  <c r="S12" i="10"/>
  <c r="W12" i="10"/>
  <c r="AA12" i="10"/>
  <c r="AE12" i="10"/>
  <c r="AI12" i="10"/>
  <c r="AM12" i="10"/>
  <c r="AQ12" i="10"/>
  <c r="I13" i="10"/>
  <c r="M13" i="10"/>
  <c r="Q13" i="10"/>
  <c r="U13" i="10"/>
  <c r="Y13" i="10"/>
  <c r="AC13" i="10"/>
  <c r="AG13" i="10"/>
  <c r="AK13" i="10"/>
  <c r="AO13" i="10"/>
  <c r="K14" i="10"/>
  <c r="O14" i="10"/>
  <c r="S14" i="10"/>
  <c r="W14" i="10"/>
  <c r="AA14" i="10"/>
  <c r="AE14" i="10"/>
  <c r="AI14" i="10"/>
  <c r="AM14" i="10"/>
  <c r="AQ14" i="10"/>
  <c r="Q14" i="9"/>
  <c r="AL14" i="9"/>
  <c r="G39" i="9"/>
  <c r="M39" i="9" s="1"/>
  <c r="V14" i="9"/>
  <c r="AR14" i="9"/>
  <c r="W63" i="9"/>
  <c r="AB63" i="9"/>
  <c r="AR63" i="9"/>
  <c r="AG63" i="9"/>
  <c r="O38" i="9"/>
  <c r="AE38" i="9"/>
  <c r="AM38" i="9"/>
  <c r="AU38" i="9"/>
  <c r="Q38" i="9"/>
  <c r="Y38" i="9"/>
  <c r="AG38" i="9"/>
  <c r="H14" i="9"/>
  <c r="M14" i="9"/>
  <c r="R14" i="9"/>
  <c r="X14" i="9"/>
  <c r="AC14" i="9"/>
  <c r="AH14" i="9"/>
  <c r="AN14" i="9"/>
  <c r="AS14" i="9"/>
  <c r="N13" i="9"/>
  <c r="AD13" i="9"/>
  <c r="AT13" i="9"/>
  <c r="I14" i="9"/>
  <c r="N14" i="9"/>
  <c r="T14" i="9"/>
  <c r="Y14" i="9"/>
  <c r="AD14" i="9"/>
  <c r="AJ14" i="9"/>
  <c r="AO14" i="9"/>
  <c r="AT14" i="9"/>
  <c r="F12" i="9"/>
  <c r="F13" i="9"/>
  <c r="R13" i="9"/>
  <c r="F14" i="9"/>
  <c r="J14" i="9"/>
  <c r="P14" i="9"/>
  <c r="U14" i="9"/>
  <c r="Z14" i="9"/>
  <c r="AF14" i="9"/>
  <c r="AK14" i="9"/>
  <c r="F11" i="9"/>
  <c r="K13" i="9"/>
  <c r="O13" i="9"/>
  <c r="S13" i="9"/>
  <c r="W13" i="9"/>
  <c r="AA13" i="9"/>
  <c r="AE13" i="9"/>
  <c r="AI13" i="9"/>
  <c r="AM13" i="9"/>
  <c r="AQ13" i="9"/>
  <c r="AU13" i="9"/>
  <c r="H13" i="9"/>
  <c r="L13" i="9"/>
  <c r="P13" i="9"/>
  <c r="T13" i="9"/>
  <c r="X13" i="9"/>
  <c r="AB13" i="9"/>
  <c r="AF13" i="9"/>
  <c r="AJ13" i="9"/>
  <c r="AN13" i="9"/>
  <c r="AR13" i="9"/>
  <c r="I13" i="9"/>
  <c r="M13" i="9"/>
  <c r="Q13" i="9"/>
  <c r="U13" i="9"/>
  <c r="Y13" i="9"/>
  <c r="AC13" i="9"/>
  <c r="AG13" i="9"/>
  <c r="AK13" i="9"/>
  <c r="AO13" i="9"/>
  <c r="K14" i="9"/>
  <c r="O14" i="9"/>
  <c r="S14" i="9"/>
  <c r="W14" i="9"/>
  <c r="AA14" i="9"/>
  <c r="AE14" i="9"/>
  <c r="AI14" i="9"/>
  <c r="AM14" i="9"/>
  <c r="AQ14" i="9"/>
  <c r="F13" i="7"/>
  <c r="A30" i="18"/>
  <c r="A23" i="18"/>
  <c r="A16" i="18"/>
  <c r="A9" i="18"/>
  <c r="A2" i="18"/>
  <c r="S64" i="15" l="1"/>
  <c r="AI64" i="15"/>
  <c r="AQ64" i="15"/>
  <c r="AG39" i="9"/>
  <c r="AA39" i="9"/>
  <c r="O38" i="10"/>
  <c r="AE38" i="10"/>
  <c r="AU38" i="10"/>
  <c r="T38" i="10"/>
  <c r="AJ38" i="10"/>
  <c r="Q38" i="10"/>
  <c r="AG38" i="10"/>
  <c r="AI38" i="15"/>
  <c r="X38" i="15"/>
  <c r="Y38" i="15"/>
  <c r="AF62" i="15"/>
  <c r="P62" i="15"/>
  <c r="AP39" i="17"/>
  <c r="AK39" i="17"/>
  <c r="AO39" i="17"/>
  <c r="AB39" i="17"/>
  <c r="V39" i="17"/>
  <c r="X39" i="17"/>
  <c r="AA39" i="17"/>
  <c r="G62" i="7"/>
  <c r="AO38" i="10"/>
  <c r="U38" i="10"/>
  <c r="AR38" i="10"/>
  <c r="X38" i="10"/>
  <c r="AQ38" i="10"/>
  <c r="W38" i="10"/>
  <c r="S38" i="15"/>
  <c r="K39" i="17"/>
  <c r="G64" i="17"/>
  <c r="H39" i="17"/>
  <c r="I39" i="17"/>
  <c r="P39" i="17"/>
  <c r="F37" i="7"/>
  <c r="AK38" i="10"/>
  <c r="M38" i="10"/>
  <c r="AN38" i="10"/>
  <c r="P38" i="10"/>
  <c r="AM38" i="10"/>
  <c r="S38" i="10"/>
  <c r="I38" i="15"/>
  <c r="AQ39" i="17"/>
  <c r="S63" i="17"/>
  <c r="AE63" i="17"/>
  <c r="AR39" i="17"/>
  <c r="T39" i="17"/>
  <c r="Z39" i="17"/>
  <c r="AA63" i="9"/>
  <c r="AM63" i="9"/>
  <c r="Q63" i="9"/>
  <c r="L63" i="9"/>
  <c r="AC38" i="10"/>
  <c r="I38" i="10"/>
  <c r="AF38" i="10"/>
  <c r="L38" i="10"/>
  <c r="AI38" i="10"/>
  <c r="K38" i="10"/>
  <c r="AI39" i="17"/>
  <c r="AA62" i="15"/>
  <c r="AH62" i="15"/>
  <c r="O64" i="15"/>
  <c r="AA64" i="15"/>
  <c r="AS39" i="17"/>
  <c r="AD39" i="17"/>
  <c r="AU39" i="17"/>
  <c r="AG62" i="17"/>
  <c r="AF62" i="17"/>
  <c r="AS38" i="17"/>
  <c r="AD38" i="17"/>
  <c r="O38" i="17"/>
  <c r="AU38" i="17"/>
  <c r="AJ38" i="17"/>
  <c r="AG38" i="17"/>
  <c r="G62" i="10"/>
  <c r="AR37" i="10"/>
  <c r="Z37" i="10"/>
  <c r="J37" i="10"/>
  <c r="AN37" i="10"/>
  <c r="AJ37" i="10"/>
  <c r="I37" i="10"/>
  <c r="AP37" i="10"/>
  <c r="O37" i="10"/>
  <c r="AM37" i="10"/>
  <c r="AO38" i="9"/>
  <c r="I38" i="9"/>
  <c r="W38" i="9"/>
  <c r="AB38" i="9"/>
  <c r="AF38" i="9"/>
  <c r="AD38" i="9"/>
  <c r="F36" i="9"/>
  <c r="G61" i="9"/>
  <c r="F60" i="9"/>
  <c r="F60" i="7"/>
  <c r="K38" i="7"/>
  <c r="O38" i="7"/>
  <c r="S38" i="7"/>
  <c r="I38" i="7"/>
  <c r="N38" i="7"/>
  <c r="T38" i="7"/>
  <c r="X38" i="7"/>
  <c r="AB38" i="7"/>
  <c r="AF38" i="7"/>
  <c r="AJ38" i="7"/>
  <c r="AN38" i="7"/>
  <c r="AR38" i="7"/>
  <c r="J38" i="7"/>
  <c r="P38" i="7"/>
  <c r="U38" i="7"/>
  <c r="Y38" i="7"/>
  <c r="AC38" i="7"/>
  <c r="AG38" i="7"/>
  <c r="G63" i="7"/>
  <c r="L38" i="7"/>
  <c r="Q38" i="7"/>
  <c r="V38" i="7"/>
  <c r="Z38" i="7"/>
  <c r="AD38" i="7"/>
  <c r="AH38" i="7"/>
  <c r="AL38" i="7"/>
  <c r="AP38" i="7"/>
  <c r="AT38" i="7"/>
  <c r="AA38" i="7"/>
  <c r="AM38" i="7"/>
  <c r="AU38" i="7"/>
  <c r="F38" i="7"/>
  <c r="M38" i="7"/>
  <c r="AE38" i="7"/>
  <c r="AO38" i="7"/>
  <c r="H38" i="7"/>
  <c r="R38" i="7"/>
  <c r="AI38" i="7"/>
  <c r="AQ38" i="7"/>
  <c r="W38" i="7"/>
  <c r="AK38" i="7"/>
  <c r="AS38" i="7"/>
  <c r="AK38" i="9"/>
  <c r="U38" i="9"/>
  <c r="AC39" i="9"/>
  <c r="AI38" i="9"/>
  <c r="S38" i="9"/>
  <c r="M63" i="9"/>
  <c r="AF63" i="9"/>
  <c r="AQ63" i="9"/>
  <c r="K63" i="9"/>
  <c r="AI39" i="10"/>
  <c r="AM39" i="17"/>
  <c r="W39" i="17"/>
  <c r="AM64" i="15"/>
  <c r="W64" i="15"/>
  <c r="AQ62" i="15"/>
  <c r="AD62" i="17"/>
  <c r="AQ64" i="17"/>
  <c r="AF64" i="17"/>
  <c r="Y64" i="17"/>
  <c r="R62" i="17"/>
  <c r="AR62" i="17"/>
  <c r="AG62" i="15"/>
  <c r="R62" i="15"/>
  <c r="AO62" i="15"/>
  <c r="M39" i="17"/>
  <c r="AG39" i="17"/>
  <c r="AN39" i="17"/>
  <c r="AL39" i="17"/>
  <c r="N39" i="17"/>
  <c r="AJ39" i="17"/>
  <c r="J39" i="17"/>
  <c r="AF39" i="17"/>
  <c r="T38" i="9"/>
  <c r="Z38" i="9"/>
  <c r="AN38" i="9"/>
  <c r="H38" i="9"/>
  <c r="V38" i="9"/>
  <c r="G64" i="7"/>
  <c r="I39" i="7"/>
  <c r="M39" i="7"/>
  <c r="Q39" i="7"/>
  <c r="U39" i="7"/>
  <c r="Y39" i="7"/>
  <c r="AC39" i="7"/>
  <c r="AG39" i="7"/>
  <c r="AK39" i="7"/>
  <c r="AO39" i="7"/>
  <c r="AS39" i="7"/>
  <c r="H39" i="7"/>
  <c r="K39" i="7"/>
  <c r="O39" i="7"/>
  <c r="S39" i="7"/>
  <c r="W39" i="7"/>
  <c r="AA39" i="7"/>
  <c r="AE39" i="7"/>
  <c r="AI39" i="7"/>
  <c r="AM39" i="7"/>
  <c r="AQ39" i="7"/>
  <c r="AU39" i="7"/>
  <c r="F39" i="7"/>
  <c r="P39" i="7"/>
  <c r="X39" i="7"/>
  <c r="AF39" i="7"/>
  <c r="AN39" i="7"/>
  <c r="J39" i="7"/>
  <c r="R39" i="7"/>
  <c r="Z39" i="7"/>
  <c r="AH39" i="7"/>
  <c r="AP39" i="7"/>
  <c r="L39" i="7"/>
  <c r="T39" i="7"/>
  <c r="AB39" i="7"/>
  <c r="AJ39" i="7"/>
  <c r="AR39" i="7"/>
  <c r="N39" i="7"/>
  <c r="V39" i="7"/>
  <c r="AD39" i="7"/>
  <c r="AL39" i="7"/>
  <c r="AT39" i="7"/>
  <c r="F62" i="7"/>
  <c r="W39" i="9"/>
  <c r="AC38" i="9"/>
  <c r="M38" i="9"/>
  <c r="AQ38" i="9"/>
  <c r="AA38" i="9"/>
  <c r="K38" i="9"/>
  <c r="AC63" i="9"/>
  <c r="P63" i="9"/>
  <c r="O39" i="10"/>
  <c r="AE39" i="17"/>
  <c r="O39" i="17"/>
  <c r="AE64" i="15"/>
  <c r="K62" i="15"/>
  <c r="R64" i="17"/>
  <c r="AI64" i="17"/>
  <c r="X64" i="17"/>
  <c r="Q64" i="17"/>
  <c r="K62" i="17"/>
  <c r="L62" i="17"/>
  <c r="AK62" i="17"/>
  <c r="AB62" i="15"/>
  <c r="AK62" i="15"/>
  <c r="AH39" i="17"/>
  <c r="L39" i="17"/>
  <c r="R39" i="17"/>
  <c r="Q39" i="17"/>
  <c r="Y39" i="17"/>
  <c r="AT39" i="17"/>
  <c r="U39" i="17"/>
  <c r="AJ38" i="9"/>
  <c r="F38" i="9"/>
  <c r="AP38" i="9"/>
  <c r="J38" i="9"/>
  <c r="X38" i="9"/>
  <c r="AL38" i="9"/>
  <c r="F37" i="9"/>
  <c r="G62" i="9"/>
  <c r="G61" i="7"/>
  <c r="F36" i="7"/>
  <c r="AS63" i="9"/>
  <c r="AH63" i="9"/>
  <c r="R63" i="9"/>
  <c r="F63" i="9"/>
  <c r="AT63" i="9"/>
  <c r="AD63" i="9"/>
  <c r="N63" i="9"/>
  <c r="AP63" i="9"/>
  <c r="Z63" i="9"/>
  <c r="J63" i="9"/>
  <c r="AL63" i="9"/>
  <c r="V63" i="9"/>
  <c r="AO63" i="9"/>
  <c r="Y63" i="9"/>
  <c r="I63" i="9"/>
  <c r="AN63" i="9"/>
  <c r="X63" i="9"/>
  <c r="H63" i="9"/>
  <c r="AI63" i="9"/>
  <c r="S63" i="9"/>
  <c r="AK63" i="9"/>
  <c r="U63" i="9"/>
  <c r="AJ63" i="9"/>
  <c r="T63" i="9"/>
  <c r="AU63" i="9"/>
  <c r="AE63" i="9"/>
  <c r="O63" i="9"/>
  <c r="AI37" i="10"/>
  <c r="S37" i="10"/>
  <c r="AQ62" i="10"/>
  <c r="AA62" i="10"/>
  <c r="K62" i="10"/>
  <c r="AG62" i="10"/>
  <c r="U37" i="10"/>
  <c r="T37" i="10"/>
  <c r="AO37" i="10"/>
  <c r="AN62" i="10"/>
  <c r="AB62" i="10"/>
  <c r="T62" i="10"/>
  <c r="AO62" i="10"/>
  <c r="P62" i="10"/>
  <c r="AK62" i="10"/>
  <c r="AF37" i="10"/>
  <c r="R37" i="10"/>
  <c r="AS37" i="10"/>
  <c r="H37" i="10"/>
  <c r="AG37" i="10"/>
  <c r="AM62" i="15"/>
  <c r="W62" i="15"/>
  <c r="X62" i="15"/>
  <c r="V62" i="15"/>
  <c r="H62" i="15"/>
  <c r="Q62" i="15"/>
  <c r="Y62" i="15"/>
  <c r="AT62" i="15"/>
  <c r="U62" i="15"/>
  <c r="AP62" i="15"/>
  <c r="AI62" i="15"/>
  <c r="S62" i="15"/>
  <c r="M62" i="15"/>
  <c r="L62" i="15"/>
  <c r="AN62" i="15"/>
  <c r="I62" i="15"/>
  <c r="AD62" i="15"/>
  <c r="F62" i="15"/>
  <c r="Z62" i="15"/>
  <c r="AU62" i="15"/>
  <c r="F36" i="15"/>
  <c r="AE62" i="15"/>
  <c r="O62" i="15"/>
  <c r="AS62" i="15"/>
  <c r="AR62" i="15"/>
  <c r="AC62" i="15"/>
  <c r="AL62" i="15"/>
  <c r="N62" i="15"/>
  <c r="AJ62" i="15"/>
  <c r="J62" i="15"/>
  <c r="O63" i="17"/>
  <c r="AC38" i="17"/>
  <c r="M38" i="17"/>
  <c r="AR38" i="17"/>
  <c r="AB38" i="17"/>
  <c r="L38" i="17"/>
  <c r="AM38" i="17"/>
  <c r="W38" i="17"/>
  <c r="AQ62" i="17"/>
  <c r="J62" i="17"/>
  <c r="P62" i="17"/>
  <c r="I62" i="17"/>
  <c r="AO62" i="17"/>
  <c r="V38" i="17"/>
  <c r="J38" i="17"/>
  <c r="Z38" i="17"/>
  <c r="AH38" i="17"/>
  <c r="AO38" i="17"/>
  <c r="Y38" i="17"/>
  <c r="I38" i="17"/>
  <c r="AN38" i="17"/>
  <c r="X38" i="17"/>
  <c r="H38" i="17"/>
  <c r="AI38" i="17"/>
  <c r="S38" i="17"/>
  <c r="AL62" i="17"/>
  <c r="S62" i="17"/>
  <c r="AE62" i="17"/>
  <c r="AB62" i="17"/>
  <c r="U62" i="17"/>
  <c r="AL38" i="17"/>
  <c r="AT38" i="17"/>
  <c r="H38" i="15"/>
  <c r="AO38" i="15"/>
  <c r="AE39" i="10"/>
  <c r="K39" i="10"/>
  <c r="AQ39" i="10"/>
  <c r="AQ63" i="17"/>
  <c r="AA63" i="17"/>
  <c r="K63" i="17"/>
  <c r="AM63" i="17"/>
  <c r="W63" i="17"/>
  <c r="V62" i="17"/>
  <c r="AI62" i="17"/>
  <c r="AH62" i="17"/>
  <c r="AU62" i="17"/>
  <c r="O62" i="17"/>
  <c r="T62" i="17"/>
  <c r="AJ62" i="17"/>
  <c r="M62" i="17"/>
  <c r="AC62" i="17"/>
  <c r="AS62" i="17"/>
  <c r="AI63" i="17"/>
  <c r="AT62" i="17"/>
  <c r="N62" i="17"/>
  <c r="AA62" i="17"/>
  <c r="Z62" i="17"/>
  <c r="AM62" i="17"/>
  <c r="H62" i="17"/>
  <c r="X62" i="17"/>
  <c r="AN62" i="17"/>
  <c r="Q62" i="17"/>
  <c r="S64" i="17"/>
  <c r="AD64" i="17"/>
  <c r="AT64" i="17"/>
  <c r="V64" i="17"/>
  <c r="AU63" i="17"/>
  <c r="AP63" i="17"/>
  <c r="AK63" i="17"/>
  <c r="AF63" i="17"/>
  <c r="Z63" i="17"/>
  <c r="U63" i="17"/>
  <c r="P63" i="17"/>
  <c r="J63" i="17"/>
  <c r="F63" i="17"/>
  <c r="AT63" i="17"/>
  <c r="AO63" i="17"/>
  <c r="AJ63" i="17"/>
  <c r="AD63" i="17"/>
  <c r="Y63" i="17"/>
  <c r="T63" i="17"/>
  <c r="N63" i="17"/>
  <c r="I63" i="17"/>
  <c r="AL63" i="17"/>
  <c r="AB63" i="17"/>
  <c r="Q63" i="17"/>
  <c r="AS63" i="17"/>
  <c r="AH63" i="17"/>
  <c r="X63" i="17"/>
  <c r="M63" i="17"/>
  <c r="AR63" i="17"/>
  <c r="AG63" i="17"/>
  <c r="V63" i="17"/>
  <c r="L63" i="17"/>
  <c r="AN63" i="17"/>
  <c r="AC63" i="17"/>
  <c r="R63" i="17"/>
  <c r="H63" i="17"/>
  <c r="F60" i="17"/>
  <c r="AS38" i="15"/>
  <c r="AH38" i="15"/>
  <c r="R38" i="15"/>
  <c r="F38" i="15"/>
  <c r="AT38" i="15"/>
  <c r="AD38" i="15"/>
  <c r="N38" i="15"/>
  <c r="AL38" i="15"/>
  <c r="Z38" i="15"/>
  <c r="V38" i="15"/>
  <c r="G63" i="15"/>
  <c r="AP38" i="15"/>
  <c r="J38" i="15"/>
  <c r="AK38" i="15"/>
  <c r="U38" i="15"/>
  <c r="AJ38" i="15"/>
  <c r="T38" i="15"/>
  <c r="AU38" i="15"/>
  <c r="AE38" i="15"/>
  <c r="O38" i="15"/>
  <c r="AG38" i="15"/>
  <c r="Q38" i="15"/>
  <c r="AF38" i="15"/>
  <c r="P38" i="15"/>
  <c r="AQ38" i="15"/>
  <c r="AA38" i="15"/>
  <c r="K38" i="15"/>
  <c r="AC38" i="15"/>
  <c r="M38" i="15"/>
  <c r="AR38" i="15"/>
  <c r="AB38" i="15"/>
  <c r="L38" i="15"/>
  <c r="AM38" i="15"/>
  <c r="W38" i="15"/>
  <c r="F61" i="15"/>
  <c r="AU64" i="15"/>
  <c r="AP64" i="15"/>
  <c r="AK64" i="15"/>
  <c r="AF64" i="15"/>
  <c r="Z64" i="15"/>
  <c r="U64" i="15"/>
  <c r="P64" i="15"/>
  <c r="J64" i="15"/>
  <c r="F64" i="15"/>
  <c r="AT64" i="15"/>
  <c r="AO64" i="15"/>
  <c r="AJ64" i="15"/>
  <c r="AD64" i="15"/>
  <c r="Y64" i="15"/>
  <c r="T64" i="15"/>
  <c r="N64" i="15"/>
  <c r="I64" i="15"/>
  <c r="AN64" i="15"/>
  <c r="AC64" i="15"/>
  <c r="R64" i="15"/>
  <c r="H64" i="15"/>
  <c r="AL64" i="15"/>
  <c r="AB64" i="15"/>
  <c r="Q64" i="15"/>
  <c r="AS64" i="15"/>
  <c r="AH64" i="15"/>
  <c r="X64" i="15"/>
  <c r="M64" i="15"/>
  <c r="AR64" i="15"/>
  <c r="AG64" i="15"/>
  <c r="V64" i="15"/>
  <c r="L64" i="15"/>
  <c r="F60" i="15"/>
  <c r="AU39" i="10"/>
  <c r="AT39" i="10"/>
  <c r="AO39" i="10"/>
  <c r="AJ39" i="10"/>
  <c r="AD39" i="10"/>
  <c r="Y39" i="10"/>
  <c r="T39" i="10"/>
  <c r="N39" i="10"/>
  <c r="I39" i="10"/>
  <c r="AS39" i="10"/>
  <c r="AN39" i="10"/>
  <c r="AH39" i="10"/>
  <c r="AC39" i="10"/>
  <c r="X39" i="10"/>
  <c r="R39" i="10"/>
  <c r="M39" i="10"/>
  <c r="H39" i="10"/>
  <c r="G64" i="10"/>
  <c r="AL39" i="10"/>
  <c r="AB39" i="10"/>
  <c r="Q39" i="10"/>
  <c r="AK39" i="10"/>
  <c r="Z39" i="10"/>
  <c r="P39" i="10"/>
  <c r="F39" i="10"/>
  <c r="AR39" i="10"/>
  <c r="AG39" i="10"/>
  <c r="V39" i="10"/>
  <c r="L39" i="10"/>
  <c r="AP39" i="10"/>
  <c r="AF39" i="10"/>
  <c r="U39" i="10"/>
  <c r="J39" i="10"/>
  <c r="AM39" i="10"/>
  <c r="W39" i="10"/>
  <c r="AS38" i="10"/>
  <c r="AT38" i="10"/>
  <c r="AD38" i="10"/>
  <c r="N38" i="10"/>
  <c r="AP38" i="10"/>
  <c r="Z38" i="10"/>
  <c r="V38" i="10"/>
  <c r="F38" i="10"/>
  <c r="G63" i="10"/>
  <c r="AL38" i="10"/>
  <c r="R38" i="10"/>
  <c r="AH38" i="10"/>
  <c r="J38" i="10"/>
  <c r="F60" i="10"/>
  <c r="AQ39" i="9"/>
  <c r="K39" i="9"/>
  <c r="Q39" i="9"/>
  <c r="AM39" i="9"/>
  <c r="AS39" i="9"/>
  <c r="AU39" i="9"/>
  <c r="AN39" i="9"/>
  <c r="AF39" i="9"/>
  <c r="X39" i="9"/>
  <c r="P39" i="9"/>
  <c r="H39" i="9"/>
  <c r="G64" i="9"/>
  <c r="AT39" i="9"/>
  <c r="AL39" i="9"/>
  <c r="AD39" i="9"/>
  <c r="V39" i="9"/>
  <c r="N39" i="9"/>
  <c r="AR39" i="9"/>
  <c r="AJ39" i="9"/>
  <c r="AB39" i="9"/>
  <c r="T39" i="9"/>
  <c r="L39" i="9"/>
  <c r="F39" i="9"/>
  <c r="AP39" i="9"/>
  <c r="AH39" i="9"/>
  <c r="Z39" i="9"/>
  <c r="R39" i="9"/>
  <c r="J39" i="9"/>
  <c r="AI39" i="9"/>
  <c r="S39" i="9"/>
  <c r="AO39" i="9"/>
  <c r="Y39" i="9"/>
  <c r="I39" i="9"/>
  <c r="AE39" i="9"/>
  <c r="O39" i="9"/>
  <c r="AK39" i="9"/>
  <c r="U39" i="9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H55" i="17"/>
  <c r="H60" i="17" s="1"/>
  <c r="H54" i="17"/>
  <c r="H52" i="17"/>
  <c r="Y55" i="17" s="1"/>
  <c r="Y61" i="17" s="1"/>
  <c r="H30" i="17"/>
  <c r="I29" i="17"/>
  <c r="J32" i="17" s="1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H29" i="17"/>
  <c r="H27" i="17"/>
  <c r="AE33" i="17" s="1"/>
  <c r="H1" i="17"/>
  <c r="AJ7" i="17" s="1"/>
  <c r="H5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U4" i="17"/>
  <c r="H4" i="17"/>
  <c r="G54" i="17"/>
  <c r="A53" i="17"/>
  <c r="G29" i="17"/>
  <c r="A28" i="17"/>
  <c r="AN6" i="17"/>
  <c r="G4" i="17"/>
  <c r="A3" i="17"/>
  <c r="A1" i="17"/>
  <c r="BD24" i="6"/>
  <c r="B58" i="17" s="1"/>
  <c r="BC24" i="6"/>
  <c r="B57" i="17" s="1"/>
  <c r="BB24" i="6"/>
  <c r="B56" i="17" s="1"/>
  <c r="BD23" i="6"/>
  <c r="B33" i="17" s="1"/>
  <c r="BC23" i="6"/>
  <c r="B32" i="17" s="1"/>
  <c r="BB23" i="6"/>
  <c r="B31" i="17" s="1"/>
  <c r="BD22" i="6"/>
  <c r="B8" i="17" s="1"/>
  <c r="BC22" i="6"/>
  <c r="B7" i="17" s="1"/>
  <c r="BB22" i="6"/>
  <c r="B6" i="17" s="1"/>
  <c r="K29" i="7"/>
  <c r="H1" i="7"/>
  <c r="W8" i="7" s="1"/>
  <c r="X31" i="17" l="1"/>
  <c r="Z33" i="17"/>
  <c r="AG64" i="17"/>
  <c r="AK64" i="17"/>
  <c r="AR64" i="17"/>
  <c r="L64" i="17"/>
  <c r="W64" i="17"/>
  <c r="AC64" i="17"/>
  <c r="AB64" i="17"/>
  <c r="AE64" i="17"/>
  <c r="U64" i="17"/>
  <c r="T64" i="17"/>
  <c r="M64" i="17"/>
  <c r="AU64" i="17"/>
  <c r="J64" i="17"/>
  <c r="AS64" i="17"/>
  <c r="AJ64" i="17"/>
  <c r="AM64" i="17"/>
  <c r="Z64" i="17"/>
  <c r="K64" i="17"/>
  <c r="N64" i="17"/>
  <c r="AP64" i="17"/>
  <c r="H64" i="17"/>
  <c r="I64" i="17"/>
  <c r="O64" i="17"/>
  <c r="AA64" i="17"/>
  <c r="F64" i="17"/>
  <c r="AN64" i="17"/>
  <c r="AH64" i="17"/>
  <c r="AO64" i="17"/>
  <c r="P64" i="17"/>
  <c r="AL64" i="17"/>
  <c r="X62" i="10"/>
  <c r="AH62" i="10"/>
  <c r="AU62" i="10"/>
  <c r="U62" i="10"/>
  <c r="AJ62" i="10"/>
  <c r="I62" i="10"/>
  <c r="AC62" i="10"/>
  <c r="V62" i="10"/>
  <c r="O62" i="10"/>
  <c r="AI62" i="10"/>
  <c r="Z62" i="10"/>
  <c r="AD62" i="10"/>
  <c r="AL62" i="10"/>
  <c r="H62" i="10"/>
  <c r="AE62" i="10"/>
  <c r="AS62" i="10"/>
  <c r="J62" i="10"/>
  <c r="Y62" i="10"/>
  <c r="R62" i="10"/>
  <c r="L62" i="10"/>
  <c r="AM62" i="10"/>
  <c r="M62" i="10"/>
  <c r="AP62" i="10"/>
  <c r="F62" i="10"/>
  <c r="N62" i="10"/>
  <c r="AR62" i="10"/>
  <c r="S62" i="10"/>
  <c r="AF62" i="10"/>
  <c r="AT62" i="10"/>
  <c r="Q62" i="10"/>
  <c r="W62" i="10"/>
  <c r="F61" i="9"/>
  <c r="I64" i="7"/>
  <c r="M64" i="7"/>
  <c r="Q64" i="7"/>
  <c r="U64" i="7"/>
  <c r="Y64" i="7"/>
  <c r="AC64" i="7"/>
  <c r="AG64" i="7"/>
  <c r="AK64" i="7"/>
  <c r="AO64" i="7"/>
  <c r="AS64" i="7"/>
  <c r="N64" i="7"/>
  <c r="S64" i="7"/>
  <c r="X64" i="7"/>
  <c r="AD64" i="7"/>
  <c r="AI64" i="7"/>
  <c r="AN64" i="7"/>
  <c r="AT64" i="7"/>
  <c r="J64" i="7"/>
  <c r="O64" i="7"/>
  <c r="T64" i="7"/>
  <c r="L64" i="7"/>
  <c r="W64" i="7"/>
  <c r="AE64" i="7"/>
  <c r="AL64" i="7"/>
  <c r="AR64" i="7"/>
  <c r="P64" i="7"/>
  <c r="Z64" i="7"/>
  <c r="AF64" i="7"/>
  <c r="AM64" i="7"/>
  <c r="AU64" i="7"/>
  <c r="R64" i="7"/>
  <c r="AA64" i="7"/>
  <c r="AH64" i="7"/>
  <c r="AP64" i="7"/>
  <c r="H64" i="7"/>
  <c r="F64" i="7"/>
  <c r="K64" i="7"/>
  <c r="V64" i="7"/>
  <c r="AB64" i="7"/>
  <c r="AJ64" i="7"/>
  <c r="AQ64" i="7"/>
  <c r="F63" i="7"/>
  <c r="I63" i="7"/>
  <c r="M63" i="7"/>
  <c r="Q63" i="7"/>
  <c r="U63" i="7"/>
  <c r="N63" i="7"/>
  <c r="S63" i="7"/>
  <c r="X63" i="7"/>
  <c r="AB63" i="7"/>
  <c r="AF63" i="7"/>
  <c r="AJ63" i="7"/>
  <c r="AN63" i="7"/>
  <c r="AR63" i="7"/>
  <c r="H63" i="7"/>
  <c r="L63" i="7"/>
  <c r="T63" i="7"/>
  <c r="Z63" i="7"/>
  <c r="AE63" i="7"/>
  <c r="AK63" i="7"/>
  <c r="AP63" i="7"/>
  <c r="AU63" i="7"/>
  <c r="O63" i="7"/>
  <c r="V63" i="7"/>
  <c r="AA63" i="7"/>
  <c r="AG63" i="7"/>
  <c r="AL63" i="7"/>
  <c r="AQ63" i="7"/>
  <c r="R63" i="7"/>
  <c r="AD63" i="7"/>
  <c r="AO63" i="7"/>
  <c r="J63" i="7"/>
  <c r="W63" i="7"/>
  <c r="AH63" i="7"/>
  <c r="AS63" i="7"/>
  <c r="K63" i="7"/>
  <c r="Y63" i="7"/>
  <c r="AI63" i="7"/>
  <c r="AT63" i="7"/>
  <c r="P63" i="7"/>
  <c r="AC63" i="7"/>
  <c r="AM63" i="7"/>
  <c r="F62" i="9"/>
  <c r="F61" i="7"/>
  <c r="AO30" i="17"/>
  <c r="O33" i="17"/>
  <c r="AO35" i="17"/>
  <c r="AO36" i="17"/>
  <c r="I55" i="17"/>
  <c r="H61" i="17"/>
  <c r="AS31" i="17"/>
  <c r="H35" i="17"/>
  <c r="H36" i="17"/>
  <c r="I30" i="17"/>
  <c r="AD32" i="17"/>
  <c r="H10" i="17"/>
  <c r="H11" i="17"/>
  <c r="Y60" i="17"/>
  <c r="AS63" i="15"/>
  <c r="AH63" i="15"/>
  <c r="R63" i="15"/>
  <c r="F63" i="15"/>
  <c r="AT63" i="15"/>
  <c r="AD63" i="15"/>
  <c r="N63" i="15"/>
  <c r="Z63" i="15"/>
  <c r="V63" i="15"/>
  <c r="AP63" i="15"/>
  <c r="J63" i="15"/>
  <c r="AL63" i="15"/>
  <c r="W63" i="15"/>
  <c r="AM63" i="15"/>
  <c r="L63" i="15"/>
  <c r="AB63" i="15"/>
  <c r="AR63" i="15"/>
  <c r="M63" i="15"/>
  <c r="AC63" i="15"/>
  <c r="K63" i="15"/>
  <c r="AA63" i="15"/>
  <c r="AQ63" i="15"/>
  <c r="P63" i="15"/>
  <c r="AF63" i="15"/>
  <c r="Q63" i="15"/>
  <c r="AG63" i="15"/>
  <c r="O63" i="15"/>
  <c r="AE63" i="15"/>
  <c r="AU63" i="15"/>
  <c r="T63" i="15"/>
  <c r="AJ63" i="15"/>
  <c r="U63" i="15"/>
  <c r="AK63" i="15"/>
  <c r="AI63" i="15"/>
  <c r="H63" i="15"/>
  <c r="X63" i="15"/>
  <c r="AN63" i="15"/>
  <c r="I63" i="15"/>
  <c r="AO63" i="15"/>
  <c r="S63" i="15"/>
  <c r="Y63" i="15"/>
  <c r="AS63" i="10"/>
  <c r="AH63" i="10"/>
  <c r="R63" i="10"/>
  <c r="F63" i="10"/>
  <c r="AT63" i="10"/>
  <c r="AD63" i="10"/>
  <c r="N63" i="10"/>
  <c r="V63" i="10"/>
  <c r="AP63" i="10"/>
  <c r="J63" i="10"/>
  <c r="AL63" i="10"/>
  <c r="Z63" i="10"/>
  <c r="O63" i="10"/>
  <c r="AE63" i="10"/>
  <c r="AU63" i="10"/>
  <c r="T63" i="10"/>
  <c r="AJ63" i="10"/>
  <c r="Q63" i="10"/>
  <c r="AG63" i="10"/>
  <c r="S63" i="10"/>
  <c r="AI63" i="10"/>
  <c r="H63" i="10"/>
  <c r="X63" i="10"/>
  <c r="AN63" i="10"/>
  <c r="U63" i="10"/>
  <c r="AK63" i="10"/>
  <c r="W63" i="10"/>
  <c r="AM63" i="10"/>
  <c r="L63" i="10"/>
  <c r="AB63" i="10"/>
  <c r="AR63" i="10"/>
  <c r="I63" i="10"/>
  <c r="Y63" i="10"/>
  <c r="AO63" i="10"/>
  <c r="K63" i="10"/>
  <c r="AA63" i="10"/>
  <c r="AQ63" i="10"/>
  <c r="P63" i="10"/>
  <c r="AF63" i="10"/>
  <c r="M63" i="10"/>
  <c r="AC63" i="10"/>
  <c r="AU64" i="10"/>
  <c r="AP64" i="10"/>
  <c r="AK64" i="10"/>
  <c r="AF64" i="10"/>
  <c r="Z64" i="10"/>
  <c r="U64" i="10"/>
  <c r="P64" i="10"/>
  <c r="J64" i="10"/>
  <c r="F64" i="10"/>
  <c r="AT64" i="10"/>
  <c r="AO64" i="10"/>
  <c r="AJ64" i="10"/>
  <c r="AD64" i="10"/>
  <c r="Y64" i="10"/>
  <c r="T64" i="10"/>
  <c r="N64" i="10"/>
  <c r="I64" i="10"/>
  <c r="AL64" i="10"/>
  <c r="AB64" i="10"/>
  <c r="Q64" i="10"/>
  <c r="AS64" i="10"/>
  <c r="AH64" i="10"/>
  <c r="X64" i="10"/>
  <c r="M64" i="10"/>
  <c r="AR64" i="10"/>
  <c r="AG64" i="10"/>
  <c r="V64" i="10"/>
  <c r="L64" i="10"/>
  <c r="AN64" i="10"/>
  <c r="AC64" i="10"/>
  <c r="R64" i="10"/>
  <c r="H64" i="10"/>
  <c r="O64" i="10"/>
  <c r="AE64" i="10"/>
  <c r="S64" i="10"/>
  <c r="AI64" i="10"/>
  <c r="W64" i="10"/>
  <c r="AM64" i="10"/>
  <c r="K64" i="10"/>
  <c r="AA64" i="10"/>
  <c r="AQ64" i="10"/>
  <c r="AU64" i="9"/>
  <c r="AS64" i="9"/>
  <c r="AN64" i="9"/>
  <c r="AH64" i="9"/>
  <c r="AC64" i="9"/>
  <c r="X64" i="9"/>
  <c r="R64" i="9"/>
  <c r="M64" i="9"/>
  <c r="H64" i="9"/>
  <c r="AR64" i="9"/>
  <c r="AL64" i="9"/>
  <c r="AG64" i="9"/>
  <c r="AB64" i="9"/>
  <c r="V64" i="9"/>
  <c r="Q64" i="9"/>
  <c r="L64" i="9"/>
  <c r="AP64" i="9"/>
  <c r="AK64" i="9"/>
  <c r="AF64" i="9"/>
  <c r="Z64" i="9"/>
  <c r="U64" i="9"/>
  <c r="P64" i="9"/>
  <c r="J64" i="9"/>
  <c r="F64" i="9"/>
  <c r="AT64" i="9"/>
  <c r="AO64" i="9"/>
  <c r="AJ64" i="9"/>
  <c r="AD64" i="9"/>
  <c r="Y64" i="9"/>
  <c r="T64" i="9"/>
  <c r="N64" i="9"/>
  <c r="I64" i="9"/>
  <c r="K64" i="9"/>
  <c r="AA64" i="9"/>
  <c r="AQ64" i="9"/>
  <c r="O64" i="9"/>
  <c r="AE64" i="9"/>
  <c r="S64" i="9"/>
  <c r="AI64" i="9"/>
  <c r="W64" i="9"/>
  <c r="AM64" i="9"/>
  <c r="AO33" i="17"/>
  <c r="Y30" i="17"/>
  <c r="AU30" i="17"/>
  <c r="AC31" i="17"/>
  <c r="L32" i="17"/>
  <c r="AL32" i="17"/>
  <c r="AH33" i="17"/>
  <c r="AE30" i="17"/>
  <c r="M31" i="17"/>
  <c r="AH31" i="17"/>
  <c r="S32" i="17"/>
  <c r="AT32" i="17"/>
  <c r="AM33" i="17"/>
  <c r="AJ30" i="17"/>
  <c r="R31" i="17"/>
  <c r="AN31" i="17"/>
  <c r="Y32" i="17"/>
  <c r="R33" i="17"/>
  <c r="AU33" i="17"/>
  <c r="O58" i="17"/>
  <c r="J31" i="17"/>
  <c r="O8" i="17"/>
  <c r="J6" i="17"/>
  <c r="AQ6" i="17"/>
  <c r="Y58" i="17"/>
  <c r="AG58" i="17"/>
  <c r="AA57" i="17"/>
  <c r="Z56" i="17"/>
  <c r="AM55" i="17"/>
  <c r="W55" i="17"/>
  <c r="Q58" i="17"/>
  <c r="S57" i="17"/>
  <c r="U56" i="17"/>
  <c r="AH55" i="17"/>
  <c r="AQ57" i="17"/>
  <c r="AP55" i="17"/>
  <c r="J57" i="17"/>
  <c r="J56" i="17"/>
  <c r="AU5" i="17"/>
  <c r="AH56" i="17"/>
  <c r="I5" i="17"/>
  <c r="AE55" i="17"/>
  <c r="R8" i="17"/>
  <c r="AG7" i="17"/>
  <c r="Q7" i="17"/>
  <c r="AI6" i="17"/>
  <c r="S6" i="17"/>
  <c r="AP5" i="17"/>
  <c r="AP8" i="17"/>
  <c r="AR7" i="17"/>
  <c r="AB7" i="17"/>
  <c r="L7" i="17"/>
  <c r="AF6" i="17"/>
  <c r="P6" i="17"/>
  <c r="AM5" i="17"/>
  <c r="AH8" i="17"/>
  <c r="Y7" i="17"/>
  <c r="AA6" i="17"/>
  <c r="AS8" i="17"/>
  <c r="Z8" i="17"/>
  <c r="T7" i="17"/>
  <c r="X6" i="17"/>
  <c r="K6" i="17"/>
  <c r="AO7" i="17"/>
  <c r="AP56" i="17"/>
  <c r="AB30" i="17"/>
  <c r="AM30" i="17"/>
  <c r="U31" i="17"/>
  <c r="AF31" i="17"/>
  <c r="AP31" i="17"/>
  <c r="Q32" i="17"/>
  <c r="AB32" i="17"/>
  <c r="AO32" i="17"/>
  <c r="W33" i="17"/>
  <c r="AJ33" i="17"/>
  <c r="AU58" i="17"/>
  <c r="X55" i="17"/>
  <c r="AF55" i="17"/>
  <c r="AO55" i="17"/>
  <c r="M56" i="17"/>
  <c r="AF56" i="17"/>
  <c r="K57" i="17"/>
  <c r="AL57" i="17"/>
  <c r="AB58" i="17"/>
  <c r="W30" i="17"/>
  <c r="AG30" i="17"/>
  <c r="AR30" i="17"/>
  <c r="P31" i="17"/>
  <c r="Z31" i="17"/>
  <c r="AK31" i="17"/>
  <c r="K32" i="17"/>
  <c r="T32" i="17"/>
  <c r="AJ32" i="17"/>
  <c r="AB33" i="17"/>
  <c r="AR33" i="17"/>
  <c r="AB55" i="17"/>
  <c r="AJ55" i="17"/>
  <c r="AR55" i="17"/>
  <c r="X56" i="17"/>
  <c r="AK56" i="17"/>
  <c r="V57" i="17"/>
  <c r="AR58" i="17"/>
  <c r="P56" i="17"/>
  <c r="AS56" i="17"/>
  <c r="AO57" i="17"/>
  <c r="Q57" i="17"/>
  <c r="AD57" i="17"/>
  <c r="AJ58" i="17"/>
  <c r="Z55" i="17"/>
  <c r="AN55" i="17"/>
  <c r="R56" i="17"/>
  <c r="AN56" i="17"/>
  <c r="Y57" i="17"/>
  <c r="AT57" i="17"/>
  <c r="AO58" i="17"/>
  <c r="AG57" i="17"/>
  <c r="T58" i="17"/>
  <c r="T55" i="17"/>
  <c r="AG55" i="17"/>
  <c r="AU55" i="17"/>
  <c r="AC56" i="17"/>
  <c r="N57" i="17"/>
  <c r="AI57" i="17"/>
  <c r="Z30" i="17"/>
  <c r="AP30" i="17"/>
  <c r="S31" i="17"/>
  <c r="AI31" i="17"/>
  <c r="N32" i="17"/>
  <c r="AG32" i="17"/>
  <c r="T33" i="17"/>
  <c r="AP33" i="17"/>
  <c r="AH30" i="17"/>
  <c r="K31" i="17"/>
  <c r="AA31" i="17"/>
  <c r="AQ31" i="17"/>
  <c r="V32" i="17"/>
  <c r="AR32" i="17"/>
  <c r="AD6" i="17"/>
  <c r="AL5" i="17"/>
  <c r="AT5" i="17"/>
  <c r="O6" i="17"/>
  <c r="W6" i="17"/>
  <c r="AE6" i="17"/>
  <c r="AM6" i="17"/>
  <c r="AU6" i="17"/>
  <c r="P7" i="17"/>
  <c r="X7" i="17"/>
  <c r="AF7" i="17"/>
  <c r="AN7" i="17"/>
  <c r="V8" i="17"/>
  <c r="AD8" i="17"/>
  <c r="AL8" i="17"/>
  <c r="AT8" i="17"/>
  <c r="AA30" i="17"/>
  <c r="AI30" i="17"/>
  <c r="AQ30" i="17"/>
  <c r="L31" i="17"/>
  <c r="T31" i="17"/>
  <c r="AB31" i="17"/>
  <c r="AJ31" i="17"/>
  <c r="AR31" i="17"/>
  <c r="M32" i="17"/>
  <c r="U32" i="17"/>
  <c r="AC32" i="17"/>
  <c r="AK32" i="17"/>
  <c r="AS32" i="17"/>
  <c r="S33" i="17"/>
  <c r="AA33" i="17"/>
  <c r="AI33" i="17"/>
  <c r="AQ33" i="17"/>
  <c r="Q56" i="17"/>
  <c r="Y56" i="17"/>
  <c r="AG56" i="17"/>
  <c r="AO56" i="17"/>
  <c r="R57" i="17"/>
  <c r="Z57" i="17"/>
  <c r="AH57" i="17"/>
  <c r="AP57" i="17"/>
  <c r="P58" i="17"/>
  <c r="X58" i="17"/>
  <c r="AF58" i="17"/>
  <c r="AN58" i="17"/>
  <c r="AM8" i="17"/>
  <c r="W8" i="17"/>
  <c r="AE8" i="17"/>
  <c r="AU8" i="17"/>
  <c r="AN5" i="17"/>
  <c r="Q6" i="17"/>
  <c r="Y6" i="17"/>
  <c r="AG6" i="17"/>
  <c r="AO6" i="17"/>
  <c r="J7" i="17"/>
  <c r="R7" i="17"/>
  <c r="Z7" i="17"/>
  <c r="AH7" i="17"/>
  <c r="AP7" i="17"/>
  <c r="P8" i="17"/>
  <c r="X8" i="17"/>
  <c r="AF8" i="17"/>
  <c r="AN8" i="17"/>
  <c r="AC30" i="17"/>
  <c r="AK30" i="17"/>
  <c r="AS30" i="17"/>
  <c r="N31" i="17"/>
  <c r="V31" i="17"/>
  <c r="AD31" i="17"/>
  <c r="AL31" i="17"/>
  <c r="AT31" i="17"/>
  <c r="O32" i="17"/>
  <c r="W32" i="17"/>
  <c r="AE32" i="17"/>
  <c r="AM32" i="17"/>
  <c r="AU32" i="17"/>
  <c r="U33" i="17"/>
  <c r="AC33" i="17"/>
  <c r="AK33" i="17"/>
  <c r="AS33" i="17"/>
  <c r="K56" i="17"/>
  <c r="S56" i="17"/>
  <c r="AA56" i="17"/>
  <c r="AI56" i="17"/>
  <c r="AQ56" i="17"/>
  <c r="L57" i="17"/>
  <c r="T57" i="17"/>
  <c r="AB57" i="17"/>
  <c r="AJ57" i="17"/>
  <c r="AR57" i="17"/>
  <c r="R58" i="17"/>
  <c r="Z58" i="17"/>
  <c r="AH58" i="17"/>
  <c r="AP58" i="17"/>
  <c r="AO5" i="17"/>
  <c r="R6" i="17"/>
  <c r="Z6" i="17"/>
  <c r="AH6" i="17"/>
  <c r="AP6" i="17"/>
  <c r="K7" i="17"/>
  <c r="S7" i="17"/>
  <c r="AA7" i="17"/>
  <c r="AI7" i="17"/>
  <c r="AQ7" i="17"/>
  <c r="Q8" i="17"/>
  <c r="Y8" i="17"/>
  <c r="AG8" i="17"/>
  <c r="AO8" i="17"/>
  <c r="AD30" i="17"/>
  <c r="AL30" i="17"/>
  <c r="AT30" i="17"/>
  <c r="O31" i="17"/>
  <c r="W31" i="17"/>
  <c r="AE31" i="17"/>
  <c r="AM31" i="17"/>
  <c r="AU31" i="17"/>
  <c r="P32" i="17"/>
  <c r="X32" i="17"/>
  <c r="AF32" i="17"/>
  <c r="AN32" i="17"/>
  <c r="V33" i="17"/>
  <c r="AD33" i="17"/>
  <c r="AL33" i="17"/>
  <c r="AT33" i="17"/>
  <c r="AA55" i="17"/>
  <c r="AI55" i="17"/>
  <c r="AQ55" i="17"/>
  <c r="L56" i="17"/>
  <c r="T56" i="17"/>
  <c r="AB56" i="17"/>
  <c r="AJ56" i="17"/>
  <c r="AR56" i="17"/>
  <c r="M57" i="17"/>
  <c r="U57" i="17"/>
  <c r="AC57" i="17"/>
  <c r="AK57" i="17"/>
  <c r="AS57" i="17"/>
  <c r="S58" i="17"/>
  <c r="AA58" i="17"/>
  <c r="AI58" i="17"/>
  <c r="AQ58" i="17"/>
  <c r="AQ5" i="17"/>
  <c r="L6" i="17"/>
  <c r="T6" i="17"/>
  <c r="AB6" i="17"/>
  <c r="AJ6" i="17"/>
  <c r="AR6" i="17"/>
  <c r="M7" i="17"/>
  <c r="U7" i="17"/>
  <c r="AC7" i="17"/>
  <c r="AK7" i="17"/>
  <c r="AS7" i="17"/>
  <c r="S8" i="17"/>
  <c r="AA8" i="17"/>
  <c r="AI8" i="17"/>
  <c r="AQ8" i="17"/>
  <c r="X30" i="17"/>
  <c r="AF30" i="17"/>
  <c r="AN30" i="17"/>
  <c r="Q31" i="17"/>
  <c r="Y31" i="17"/>
  <c r="AG31" i="17"/>
  <c r="AO31" i="17"/>
  <c r="R32" i="17"/>
  <c r="Z32" i="17"/>
  <c r="AH32" i="17"/>
  <c r="AP32" i="17"/>
  <c r="P33" i="17"/>
  <c r="X33" i="17"/>
  <c r="AF33" i="17"/>
  <c r="AN33" i="17"/>
  <c r="U55" i="17"/>
  <c r="AC55" i="17"/>
  <c r="AK55" i="17"/>
  <c r="AS55" i="17"/>
  <c r="N56" i="17"/>
  <c r="V56" i="17"/>
  <c r="AD56" i="17"/>
  <c r="AL56" i="17"/>
  <c r="AT56" i="17"/>
  <c r="O57" i="17"/>
  <c r="W57" i="17"/>
  <c r="AE57" i="17"/>
  <c r="AM57" i="17"/>
  <c r="AU57" i="17"/>
  <c r="U58" i="17"/>
  <c r="AC58" i="17"/>
  <c r="AK58" i="17"/>
  <c r="AS58" i="17"/>
  <c r="AR5" i="17"/>
  <c r="M6" i="17"/>
  <c r="U6" i="17"/>
  <c r="AC6" i="17"/>
  <c r="AK6" i="17"/>
  <c r="AS6" i="17"/>
  <c r="N7" i="17"/>
  <c r="V7" i="17"/>
  <c r="AD7" i="17"/>
  <c r="AL7" i="17"/>
  <c r="AT7" i="17"/>
  <c r="T8" i="17"/>
  <c r="AB8" i="17"/>
  <c r="AJ8" i="17"/>
  <c r="AR8" i="17"/>
  <c r="AA32" i="17"/>
  <c r="AI32" i="17"/>
  <c r="AQ32" i="17"/>
  <c r="Q33" i="17"/>
  <c r="Y33" i="17"/>
  <c r="AG33" i="17"/>
  <c r="V55" i="17"/>
  <c r="AD55" i="17"/>
  <c r="AL55" i="17"/>
  <c r="AT55" i="17"/>
  <c r="O56" i="17"/>
  <c r="W56" i="17"/>
  <c r="AE56" i="17"/>
  <c r="AM56" i="17"/>
  <c r="AU56" i="17"/>
  <c r="P57" i="17"/>
  <c r="X57" i="17"/>
  <c r="AF57" i="17"/>
  <c r="AN57" i="17"/>
  <c r="V58" i="17"/>
  <c r="AD58" i="17"/>
  <c r="AL58" i="17"/>
  <c r="AT58" i="17"/>
  <c r="AS5" i="17"/>
  <c r="N6" i="17"/>
  <c r="V6" i="17"/>
  <c r="AL6" i="17"/>
  <c r="AT6" i="17"/>
  <c r="O7" i="17"/>
  <c r="W7" i="17"/>
  <c r="AE7" i="17"/>
  <c r="AM7" i="17"/>
  <c r="AU7" i="17"/>
  <c r="U8" i="17"/>
  <c r="AC8" i="17"/>
  <c r="AK8" i="17"/>
  <c r="W58" i="17"/>
  <c r="AE58" i="17"/>
  <c r="AM58" i="17"/>
  <c r="AP6" i="7"/>
  <c r="Q6" i="7"/>
  <c r="AO7" i="7"/>
  <c r="AG7" i="7"/>
  <c r="Y7" i="7"/>
  <c r="Q7" i="7"/>
  <c r="AT8" i="7"/>
  <c r="AL8" i="7"/>
  <c r="AD8" i="7"/>
  <c r="V8" i="7"/>
  <c r="AN6" i="7"/>
  <c r="AP7" i="7"/>
  <c r="AE6" i="7"/>
  <c r="AL6" i="7"/>
  <c r="V6" i="7"/>
  <c r="N6" i="7"/>
  <c r="K7" i="7"/>
  <c r="AN7" i="7"/>
  <c r="AF7" i="7"/>
  <c r="X7" i="7"/>
  <c r="P7" i="7"/>
  <c r="AS8" i="7"/>
  <c r="AC8" i="7"/>
  <c r="U8" i="7"/>
  <c r="AH6" i="7"/>
  <c r="AG6" i="7"/>
  <c r="P6" i="7"/>
  <c r="AU6" i="7"/>
  <c r="AT6" i="7"/>
  <c r="AS6" i="7"/>
  <c r="AC6" i="7"/>
  <c r="U6" i="7"/>
  <c r="M6" i="7"/>
  <c r="AU7" i="7"/>
  <c r="AM7" i="7"/>
  <c r="AE7" i="7"/>
  <c r="W7" i="7"/>
  <c r="O7" i="7"/>
  <c r="AR8" i="7"/>
  <c r="AJ8" i="7"/>
  <c r="AB8" i="7"/>
  <c r="T8" i="7"/>
  <c r="Z6" i="7"/>
  <c r="AO6" i="7"/>
  <c r="K6" i="7"/>
  <c r="X6" i="7"/>
  <c r="AM6" i="7"/>
  <c r="O6" i="7"/>
  <c r="AD6" i="7"/>
  <c r="AR6" i="7"/>
  <c r="AJ6" i="7"/>
  <c r="AB6" i="7"/>
  <c r="T6" i="7"/>
  <c r="L6" i="7"/>
  <c r="AT7" i="7"/>
  <c r="AL7" i="7"/>
  <c r="AD7" i="7"/>
  <c r="V7" i="7"/>
  <c r="N7" i="7"/>
  <c r="AQ8" i="7"/>
  <c r="AI8" i="7"/>
  <c r="AA8" i="7"/>
  <c r="S8" i="7"/>
  <c r="W6" i="7"/>
  <c r="AQ6" i="7"/>
  <c r="AI6" i="7"/>
  <c r="AA6" i="7"/>
  <c r="S6" i="7"/>
  <c r="AS7" i="7"/>
  <c r="AC7" i="7"/>
  <c r="U7" i="7"/>
  <c r="M7" i="7"/>
  <c r="AP8" i="7"/>
  <c r="AH8" i="7"/>
  <c r="Z8" i="7"/>
  <c r="R8" i="7"/>
  <c r="AR7" i="7"/>
  <c r="AJ7" i="7"/>
  <c r="AB7" i="7"/>
  <c r="T7" i="7"/>
  <c r="L7" i="7"/>
  <c r="AO8" i="7"/>
  <c r="AG8" i="7"/>
  <c r="Y8" i="7"/>
  <c r="Q8" i="7"/>
  <c r="Y6" i="7"/>
  <c r="AQ7" i="7"/>
  <c r="AI7" i="7"/>
  <c r="AA7" i="7"/>
  <c r="S7" i="7"/>
  <c r="P8" i="7"/>
  <c r="AN8" i="7"/>
  <c r="AF8" i="7"/>
  <c r="X8" i="7"/>
  <c r="R6" i="7"/>
  <c r="AF6" i="7"/>
  <c r="AH7" i="7"/>
  <c r="Z7" i="7"/>
  <c r="R7" i="7"/>
  <c r="AU8" i="7"/>
  <c r="AM8" i="7"/>
  <c r="AE8" i="7"/>
  <c r="A3" i="15"/>
  <c r="V61" i="17" l="1"/>
  <c r="V60" i="17"/>
  <c r="AS61" i="17"/>
  <c r="AS60" i="17"/>
  <c r="AN35" i="17"/>
  <c r="AN36" i="17"/>
  <c r="AD35" i="17"/>
  <c r="AD36" i="17"/>
  <c r="AK36" i="17"/>
  <c r="AK35" i="17"/>
  <c r="AN10" i="17"/>
  <c r="AN11" i="17"/>
  <c r="AI36" i="17"/>
  <c r="AI35" i="17"/>
  <c r="AT10" i="17"/>
  <c r="AT11" i="17"/>
  <c r="AH36" i="17"/>
  <c r="AH35" i="17"/>
  <c r="Z36" i="17"/>
  <c r="Z35" i="17"/>
  <c r="AU61" i="17"/>
  <c r="AU60" i="17"/>
  <c r="AB61" i="17"/>
  <c r="AB60" i="17"/>
  <c r="AP10" i="17"/>
  <c r="AP11" i="17"/>
  <c r="AP61" i="17"/>
  <c r="AP60" i="17"/>
  <c r="AE36" i="17"/>
  <c r="AE35" i="17"/>
  <c r="J30" i="17"/>
  <c r="I35" i="17"/>
  <c r="I36" i="17"/>
  <c r="AT61" i="17"/>
  <c r="AT60" i="17"/>
  <c r="AR10" i="17"/>
  <c r="AR11" i="17"/>
  <c r="AK61" i="17"/>
  <c r="AK60" i="17"/>
  <c r="AF35" i="17"/>
  <c r="AF36" i="17"/>
  <c r="AQ11" i="17"/>
  <c r="AQ10" i="17"/>
  <c r="AQ61" i="17"/>
  <c r="AQ60" i="17"/>
  <c r="AC35" i="17"/>
  <c r="AC36" i="17"/>
  <c r="AA36" i="17"/>
  <c r="AA35" i="17"/>
  <c r="AL10" i="17"/>
  <c r="AL11" i="17"/>
  <c r="AG61" i="17"/>
  <c r="AG60" i="17"/>
  <c r="AR35" i="17"/>
  <c r="AR36" i="17"/>
  <c r="AO61" i="17"/>
  <c r="AO60" i="17"/>
  <c r="AM36" i="17"/>
  <c r="AM35" i="17"/>
  <c r="AM11" i="17"/>
  <c r="AM10" i="17"/>
  <c r="AU10" i="17"/>
  <c r="AU11" i="17"/>
  <c r="AU35" i="17"/>
  <c r="AU36" i="17"/>
  <c r="J55" i="17"/>
  <c r="I61" i="17"/>
  <c r="I60" i="17"/>
  <c r="AL61" i="17"/>
  <c r="AL60" i="17"/>
  <c r="AC61" i="17"/>
  <c r="AC60" i="17"/>
  <c r="X36" i="17"/>
  <c r="X35" i="17"/>
  <c r="AI61" i="17"/>
  <c r="AI60" i="17"/>
  <c r="AT35" i="17"/>
  <c r="AT36" i="17"/>
  <c r="AO10" i="17"/>
  <c r="AO11" i="17"/>
  <c r="T61" i="17"/>
  <c r="T60" i="17"/>
  <c r="AN61" i="17"/>
  <c r="AN60" i="17"/>
  <c r="AR61" i="17"/>
  <c r="AR60" i="17"/>
  <c r="AG36" i="17"/>
  <c r="AG35" i="17"/>
  <c r="AF61" i="17"/>
  <c r="AF60" i="17"/>
  <c r="AB36" i="17"/>
  <c r="AB35" i="17"/>
  <c r="AE61" i="17"/>
  <c r="AE60" i="17"/>
  <c r="AH61" i="17"/>
  <c r="AH60" i="17"/>
  <c r="W61" i="17"/>
  <c r="W60" i="17"/>
  <c r="AJ35" i="17"/>
  <c r="AJ36" i="17"/>
  <c r="Y35" i="17"/>
  <c r="Y36" i="17"/>
  <c r="AS10" i="17"/>
  <c r="AS11" i="17"/>
  <c r="AD61" i="17"/>
  <c r="AD60" i="17"/>
  <c r="U61" i="17"/>
  <c r="U60" i="17"/>
  <c r="AA61" i="17"/>
  <c r="AA60" i="17"/>
  <c r="AL36" i="17"/>
  <c r="AL35" i="17"/>
  <c r="AS35" i="17"/>
  <c r="AS36" i="17"/>
  <c r="AQ35" i="17"/>
  <c r="AQ36" i="17"/>
  <c r="AP36" i="17"/>
  <c r="AP35" i="17"/>
  <c r="Z61" i="17"/>
  <c r="Z60" i="17"/>
  <c r="AJ61" i="17"/>
  <c r="AJ60" i="17"/>
  <c r="W36" i="17"/>
  <c r="W35" i="17"/>
  <c r="X61" i="17"/>
  <c r="X60" i="17"/>
  <c r="J5" i="17"/>
  <c r="I10" i="17"/>
  <c r="I11" i="17"/>
  <c r="AM61" i="17"/>
  <c r="AM60" i="17"/>
  <c r="H55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AD54" i="15"/>
  <c r="AE54" i="15"/>
  <c r="AF54" i="15"/>
  <c r="AG54" i="15"/>
  <c r="AH54" i="15"/>
  <c r="AI54" i="15"/>
  <c r="AJ54" i="15"/>
  <c r="AK54" i="15"/>
  <c r="AL54" i="15"/>
  <c r="AM54" i="15"/>
  <c r="AN54" i="15"/>
  <c r="AO54" i="15"/>
  <c r="AP54" i="15"/>
  <c r="AQ54" i="15"/>
  <c r="AR54" i="15"/>
  <c r="AS54" i="15"/>
  <c r="AT54" i="15"/>
  <c r="AU54" i="15"/>
  <c r="H54" i="15"/>
  <c r="H52" i="15"/>
  <c r="A53" i="15"/>
  <c r="H30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H29" i="15"/>
  <c r="H27" i="15"/>
  <c r="A28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AS4" i="15"/>
  <c r="AT4" i="15"/>
  <c r="AU4" i="15"/>
  <c r="H5" i="15"/>
  <c r="H4" i="15"/>
  <c r="H1" i="15"/>
  <c r="A1" i="15"/>
  <c r="G54" i="15"/>
  <c r="G29" i="15"/>
  <c r="G4" i="15"/>
  <c r="H55" i="7"/>
  <c r="H30" i="7"/>
  <c r="H5" i="7"/>
  <c r="H55" i="9"/>
  <c r="H30" i="9"/>
  <c r="H5" i="9"/>
  <c r="H55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AJ54" i="10"/>
  <c r="AK54" i="10"/>
  <c r="AL54" i="10"/>
  <c r="AM54" i="10"/>
  <c r="AN54" i="10"/>
  <c r="AO54" i="10"/>
  <c r="AP54" i="10"/>
  <c r="AQ54" i="10"/>
  <c r="AR54" i="10"/>
  <c r="AS54" i="10"/>
  <c r="AT54" i="10"/>
  <c r="AU54" i="10"/>
  <c r="H54" i="10"/>
  <c r="A53" i="10"/>
  <c r="H52" i="10"/>
  <c r="H5" i="10"/>
  <c r="H30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H29" i="10"/>
  <c r="H27" i="10"/>
  <c r="A28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M4" i="10"/>
  <c r="AN4" i="10"/>
  <c r="AO4" i="10"/>
  <c r="AP4" i="10"/>
  <c r="AQ4" i="10"/>
  <c r="AR4" i="10"/>
  <c r="AS4" i="10"/>
  <c r="AT4" i="10"/>
  <c r="AU4" i="10"/>
  <c r="H4" i="10"/>
  <c r="H1" i="10"/>
  <c r="A3" i="10"/>
  <c r="A1" i="10"/>
  <c r="G54" i="10"/>
  <c r="G29" i="10"/>
  <c r="G4" i="10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H54" i="9"/>
  <c r="H52" i="9"/>
  <c r="R29" i="9"/>
  <c r="I29" i="9"/>
  <c r="J29" i="9"/>
  <c r="K29" i="9"/>
  <c r="L29" i="9"/>
  <c r="M29" i="9"/>
  <c r="N29" i="9"/>
  <c r="O29" i="9"/>
  <c r="P29" i="9"/>
  <c r="Q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H29" i="9"/>
  <c r="H27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AN4" i="9"/>
  <c r="AO4" i="9"/>
  <c r="AP4" i="9"/>
  <c r="AQ4" i="9"/>
  <c r="AR4" i="9"/>
  <c r="AS4" i="9"/>
  <c r="AT4" i="9"/>
  <c r="AU4" i="9"/>
  <c r="H4" i="9"/>
  <c r="A53" i="9"/>
  <c r="A28" i="9"/>
  <c r="A53" i="7"/>
  <c r="AR5" i="7"/>
  <c r="A3" i="9"/>
  <c r="H1" i="9"/>
  <c r="A1" i="9"/>
  <c r="G54" i="9"/>
  <c r="G29" i="9"/>
  <c r="I5" i="9"/>
  <c r="G4" i="9"/>
  <c r="BD19" i="6"/>
  <c r="B58" i="15" s="1"/>
  <c r="BC19" i="6"/>
  <c r="B57" i="15" s="1"/>
  <c r="BB19" i="6"/>
  <c r="B56" i="15" s="1"/>
  <c r="BD18" i="6"/>
  <c r="B33" i="15" s="1"/>
  <c r="BC18" i="6"/>
  <c r="B32" i="15" s="1"/>
  <c r="BB18" i="6"/>
  <c r="B31" i="15" s="1"/>
  <c r="BD17" i="6"/>
  <c r="B8" i="15" s="1"/>
  <c r="BC17" i="6"/>
  <c r="B7" i="15" s="1"/>
  <c r="BB17" i="6"/>
  <c r="B6" i="15" s="1"/>
  <c r="BD14" i="6"/>
  <c r="BC14" i="6"/>
  <c r="BB14" i="6"/>
  <c r="BD13" i="6"/>
  <c r="BC13" i="6"/>
  <c r="BB13" i="6"/>
  <c r="BD12" i="6"/>
  <c r="BC12" i="6"/>
  <c r="BB12" i="6"/>
  <c r="BD9" i="6"/>
  <c r="B58" i="9" s="1"/>
  <c r="P58" i="9" s="1"/>
  <c r="BC9" i="6"/>
  <c r="B57" i="9" s="1"/>
  <c r="BD8" i="6"/>
  <c r="B33" i="9" s="1"/>
  <c r="BC8" i="6"/>
  <c r="B32" i="9" s="1"/>
  <c r="BD7" i="6"/>
  <c r="B8" i="9" s="1"/>
  <c r="BC7" i="6"/>
  <c r="B7" i="9" s="1"/>
  <c r="BB9" i="6"/>
  <c r="B56" i="9" s="1"/>
  <c r="BB8" i="6"/>
  <c r="B31" i="9" s="1"/>
  <c r="BB7" i="6"/>
  <c r="B6" i="9" s="1"/>
  <c r="BD3" i="6"/>
  <c r="B33" i="7" s="1"/>
  <c r="BD4" i="6"/>
  <c r="B58" i="7" s="1"/>
  <c r="BD2" i="6"/>
  <c r="B8" i="7" s="1"/>
  <c r="AK8" i="7" s="1"/>
  <c r="BC3" i="6"/>
  <c r="B32" i="7" s="1"/>
  <c r="BC4" i="6"/>
  <c r="B57" i="7" s="1"/>
  <c r="BC2" i="6"/>
  <c r="B7" i="7" s="1"/>
  <c r="AK7" i="7" s="1"/>
  <c r="BB3" i="6"/>
  <c r="B31" i="7" s="1"/>
  <c r="BB4" i="6"/>
  <c r="B56" i="7" s="1"/>
  <c r="BB2" i="6"/>
  <c r="B6" i="7" s="1"/>
  <c r="AK6" i="7" s="1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I54" i="7"/>
  <c r="J54" i="7"/>
  <c r="K54" i="7"/>
  <c r="L54" i="7"/>
  <c r="M54" i="7"/>
  <c r="N54" i="7"/>
  <c r="O54" i="7"/>
  <c r="P54" i="7"/>
  <c r="Q54" i="7"/>
  <c r="R54" i="7"/>
  <c r="S54" i="7"/>
  <c r="H54" i="7"/>
  <c r="H52" i="7"/>
  <c r="G54" i="7"/>
  <c r="H27" i="7"/>
  <c r="A28" i="7"/>
  <c r="I30" i="7"/>
  <c r="J29" i="7"/>
  <c r="L29" i="7"/>
  <c r="M29" i="7"/>
  <c r="N29" i="7"/>
  <c r="O29" i="7"/>
  <c r="P29" i="7"/>
  <c r="Q29" i="7"/>
  <c r="R29" i="7"/>
  <c r="S29" i="7"/>
  <c r="T29" i="7"/>
  <c r="U29" i="7"/>
  <c r="V29" i="7"/>
  <c r="H29" i="7"/>
  <c r="I29" i="7"/>
  <c r="G29" i="7"/>
  <c r="A3" i="7"/>
  <c r="A1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I4" i="7"/>
  <c r="J4" i="7"/>
  <c r="K4" i="7"/>
  <c r="L4" i="7"/>
  <c r="M4" i="7"/>
  <c r="N4" i="7"/>
  <c r="O4" i="7"/>
  <c r="P4" i="7"/>
  <c r="Q4" i="7"/>
  <c r="R4" i="7"/>
  <c r="S4" i="7"/>
  <c r="H4" i="7"/>
  <c r="G4" i="7"/>
  <c r="AR12" i="7" l="1"/>
  <c r="AR11" i="7"/>
  <c r="AR10" i="7"/>
  <c r="H35" i="9"/>
  <c r="H37" i="9"/>
  <c r="H36" i="9"/>
  <c r="H60" i="7"/>
  <c r="H62" i="7"/>
  <c r="H61" i="7"/>
  <c r="H60" i="9"/>
  <c r="H61" i="9"/>
  <c r="H62" i="9"/>
  <c r="J5" i="9"/>
  <c r="I10" i="9"/>
  <c r="I12" i="9"/>
  <c r="I11" i="9"/>
  <c r="H12" i="7"/>
  <c r="H10" i="7"/>
  <c r="H11" i="7"/>
  <c r="J30" i="7"/>
  <c r="I35" i="7"/>
  <c r="I37" i="7"/>
  <c r="I36" i="7"/>
  <c r="H10" i="9"/>
  <c r="H11" i="9"/>
  <c r="H12" i="9"/>
  <c r="H37" i="7"/>
  <c r="H35" i="7"/>
  <c r="H36" i="7"/>
  <c r="O58" i="15"/>
  <c r="H36" i="10"/>
  <c r="H35" i="10"/>
  <c r="H61" i="10"/>
  <c r="H60" i="10"/>
  <c r="H10" i="10"/>
  <c r="H11" i="10"/>
  <c r="J10" i="17"/>
  <c r="J11" i="17"/>
  <c r="K5" i="17"/>
  <c r="J35" i="17"/>
  <c r="J36" i="17"/>
  <c r="K30" i="17"/>
  <c r="J61" i="17"/>
  <c r="J60" i="17"/>
  <c r="K55" i="17"/>
  <c r="H35" i="15"/>
  <c r="H36" i="15"/>
  <c r="H11" i="15"/>
  <c r="H10" i="15"/>
  <c r="H61" i="15"/>
  <c r="H60" i="15"/>
  <c r="O8" i="15"/>
  <c r="O33" i="15"/>
  <c r="O33" i="10"/>
  <c r="O58" i="10"/>
  <c r="J31" i="9"/>
  <c r="J32" i="9"/>
  <c r="AR58" i="9"/>
  <c r="O57" i="9"/>
  <c r="S57" i="9"/>
  <c r="W57" i="9"/>
  <c r="AA57" i="9"/>
  <c r="AE57" i="9"/>
  <c r="AI57" i="9"/>
  <c r="AM57" i="9"/>
  <c r="AQ57" i="9"/>
  <c r="AU57" i="9"/>
  <c r="M56" i="9"/>
  <c r="R56" i="9"/>
  <c r="V56" i="9"/>
  <c r="Z56" i="9"/>
  <c r="AD56" i="9"/>
  <c r="AH56" i="9"/>
  <c r="AL56" i="9"/>
  <c r="AP56" i="9"/>
  <c r="AT56" i="9"/>
  <c r="L57" i="9"/>
  <c r="P57" i="9"/>
  <c r="T57" i="9"/>
  <c r="X57" i="9"/>
  <c r="AB57" i="9"/>
  <c r="AF57" i="9"/>
  <c r="AJ57" i="9"/>
  <c r="AN57" i="9"/>
  <c r="AR57" i="9"/>
  <c r="K57" i="9"/>
  <c r="N56" i="9"/>
  <c r="S56" i="9"/>
  <c r="W56" i="9"/>
  <c r="AA56" i="9"/>
  <c r="AE56" i="9"/>
  <c r="AI56" i="9"/>
  <c r="AM56" i="9"/>
  <c r="N57" i="9"/>
  <c r="V57" i="9"/>
  <c r="AD57" i="9"/>
  <c r="AL57" i="9"/>
  <c r="AT57" i="9"/>
  <c r="Q56" i="9"/>
  <c r="Y56" i="9"/>
  <c r="AG56" i="9"/>
  <c r="AO56" i="9"/>
  <c r="AU56" i="9"/>
  <c r="Q57" i="9"/>
  <c r="Y57" i="9"/>
  <c r="AG57" i="9"/>
  <c r="AO57" i="9"/>
  <c r="T56" i="9"/>
  <c r="AB56" i="9"/>
  <c r="AJ56" i="9"/>
  <c r="AQ56" i="9"/>
  <c r="K56" i="9"/>
  <c r="U57" i="9"/>
  <c r="AK57" i="9"/>
  <c r="O56" i="9"/>
  <c r="AF56" i="9"/>
  <c r="AS56" i="9"/>
  <c r="R57" i="9"/>
  <c r="L56" i="9"/>
  <c r="AR56" i="9"/>
  <c r="Z57" i="9"/>
  <c r="AP57" i="9"/>
  <c r="U56" i="9"/>
  <c r="AK56" i="9"/>
  <c r="M57" i="9"/>
  <c r="AC57" i="9"/>
  <c r="AS57" i="9"/>
  <c r="X56" i="9"/>
  <c r="AN56" i="9"/>
  <c r="AH57" i="9"/>
  <c r="AC56" i="9"/>
  <c r="S8" i="9"/>
  <c r="W8" i="9"/>
  <c r="AA8" i="9"/>
  <c r="AE8" i="9"/>
  <c r="AI8" i="9"/>
  <c r="AM8" i="9"/>
  <c r="AQ8" i="9"/>
  <c r="AU8" i="9"/>
  <c r="M7" i="9"/>
  <c r="Q7" i="9"/>
  <c r="U7" i="9"/>
  <c r="Y7" i="9"/>
  <c r="AC7" i="9"/>
  <c r="AG7" i="9"/>
  <c r="AK7" i="9"/>
  <c r="AO7" i="9"/>
  <c r="AS7" i="9"/>
  <c r="N6" i="9"/>
  <c r="R6" i="9"/>
  <c r="V6" i="9"/>
  <c r="Z6" i="9"/>
  <c r="AD6" i="9"/>
  <c r="T8" i="9"/>
  <c r="X8" i="9"/>
  <c r="AB8" i="9"/>
  <c r="AF8" i="9"/>
  <c r="AJ8" i="9"/>
  <c r="AN8" i="9"/>
  <c r="AR8" i="9"/>
  <c r="P8" i="9"/>
  <c r="N7" i="9"/>
  <c r="R7" i="9"/>
  <c r="V7" i="9"/>
  <c r="Z7" i="9"/>
  <c r="AD7" i="9"/>
  <c r="AH7" i="9"/>
  <c r="AL7" i="9"/>
  <c r="AP7" i="9"/>
  <c r="AT7" i="9"/>
  <c r="O6" i="9"/>
  <c r="S6" i="9"/>
  <c r="W6" i="9"/>
  <c r="V8" i="9"/>
  <c r="AD8" i="9"/>
  <c r="AL8" i="9"/>
  <c r="AT8" i="9"/>
  <c r="P7" i="9"/>
  <c r="X7" i="9"/>
  <c r="AF7" i="9"/>
  <c r="AN7" i="9"/>
  <c r="K7" i="9"/>
  <c r="Q6" i="9"/>
  <c r="Y6" i="9"/>
  <c r="AE6" i="9"/>
  <c r="AI6" i="9"/>
  <c r="AM6" i="9"/>
  <c r="AQ6" i="9"/>
  <c r="AU6" i="9"/>
  <c r="L7" i="9"/>
  <c r="AR7" i="9"/>
  <c r="U6" i="9"/>
  <c r="AG6" i="9"/>
  <c r="AO6" i="9"/>
  <c r="AC8" i="9"/>
  <c r="AS8" i="9"/>
  <c r="W7" i="9"/>
  <c r="AM7" i="9"/>
  <c r="P6" i="9"/>
  <c r="AC6" i="9"/>
  <c r="AL6" i="9"/>
  <c r="Q8" i="9"/>
  <c r="Y8" i="9"/>
  <c r="AG8" i="9"/>
  <c r="AO8" i="9"/>
  <c r="S7" i="9"/>
  <c r="AA7" i="9"/>
  <c r="AI7" i="9"/>
  <c r="AQ7" i="9"/>
  <c r="L6" i="9"/>
  <c r="T6" i="9"/>
  <c r="AA6" i="9"/>
  <c r="AF6" i="9"/>
  <c r="AJ6" i="9"/>
  <c r="AN6" i="9"/>
  <c r="AR6" i="9"/>
  <c r="K6" i="9"/>
  <c r="R8" i="9"/>
  <c r="Z8" i="9"/>
  <c r="AH8" i="9"/>
  <c r="AP8" i="9"/>
  <c r="T7" i="9"/>
  <c r="AB7" i="9"/>
  <c r="AJ7" i="9"/>
  <c r="M6" i="9"/>
  <c r="AB6" i="9"/>
  <c r="AK6" i="9"/>
  <c r="AS6" i="9"/>
  <c r="U8" i="9"/>
  <c r="AK8" i="9"/>
  <c r="O7" i="9"/>
  <c r="AE7" i="9"/>
  <c r="AU7" i="9"/>
  <c r="X6" i="9"/>
  <c r="AH6" i="9"/>
  <c r="AP6" i="9"/>
  <c r="AT6" i="9"/>
  <c r="J57" i="9"/>
  <c r="J56" i="9"/>
  <c r="I5" i="7"/>
  <c r="O33" i="7"/>
  <c r="P56" i="9"/>
  <c r="O8" i="9"/>
  <c r="O33" i="9"/>
  <c r="I55" i="9"/>
  <c r="J7" i="9"/>
  <c r="J6" i="9"/>
  <c r="Q33" i="9"/>
  <c r="U33" i="9"/>
  <c r="Y33" i="9"/>
  <c r="AC33" i="9"/>
  <c r="AG33" i="9"/>
  <c r="AK33" i="9"/>
  <c r="S33" i="9"/>
  <c r="X33" i="9"/>
  <c r="AD33" i="9"/>
  <c r="AI33" i="9"/>
  <c r="AN33" i="9"/>
  <c r="AR33" i="9"/>
  <c r="P33" i="9"/>
  <c r="N32" i="9"/>
  <c r="R32" i="9"/>
  <c r="V32" i="9"/>
  <c r="Z32" i="9"/>
  <c r="AD32" i="9"/>
  <c r="AH32" i="9"/>
  <c r="AL32" i="9"/>
  <c r="AP32" i="9"/>
  <c r="AT32" i="9"/>
  <c r="L31" i="9"/>
  <c r="P31" i="9"/>
  <c r="T31" i="9"/>
  <c r="X31" i="9"/>
  <c r="AB31" i="9"/>
  <c r="AF31" i="9"/>
  <c r="AJ31" i="9"/>
  <c r="AN31" i="9"/>
  <c r="AR31" i="9"/>
  <c r="T33" i="9"/>
  <c r="Z33" i="9"/>
  <c r="AE33" i="9"/>
  <c r="AJ33" i="9"/>
  <c r="AO33" i="9"/>
  <c r="AS33" i="9"/>
  <c r="O32" i="9"/>
  <c r="S32" i="9"/>
  <c r="W32" i="9"/>
  <c r="AA32" i="9"/>
  <c r="AE32" i="9"/>
  <c r="AI32" i="9"/>
  <c r="AM32" i="9"/>
  <c r="AQ32" i="9"/>
  <c r="AU32" i="9"/>
  <c r="M31" i="9"/>
  <c r="Q31" i="9"/>
  <c r="U31" i="9"/>
  <c r="Y31" i="9"/>
  <c r="AC31" i="9"/>
  <c r="AG31" i="9"/>
  <c r="AK31" i="9"/>
  <c r="AO31" i="9"/>
  <c r="AS31" i="9"/>
  <c r="K31" i="9"/>
  <c r="W33" i="9"/>
  <c r="AH33" i="9"/>
  <c r="AQ33" i="9"/>
  <c r="M32" i="9"/>
  <c r="U32" i="9"/>
  <c r="AC32" i="9"/>
  <c r="AK32" i="9"/>
  <c r="AS32" i="9"/>
  <c r="O31" i="9"/>
  <c r="W31" i="9"/>
  <c r="AE31" i="9"/>
  <c r="AM31" i="9"/>
  <c r="AU31" i="9"/>
  <c r="AF33" i="9"/>
  <c r="L32" i="9"/>
  <c r="AJ32" i="9"/>
  <c r="N31" i="9"/>
  <c r="AD31" i="9"/>
  <c r="AT31" i="9"/>
  <c r="AA33" i="9"/>
  <c r="AL33" i="9"/>
  <c r="AT33" i="9"/>
  <c r="P32" i="9"/>
  <c r="X32" i="9"/>
  <c r="AF32" i="9"/>
  <c r="AN32" i="9"/>
  <c r="K32" i="9"/>
  <c r="R31" i="9"/>
  <c r="Z31" i="9"/>
  <c r="AH31" i="9"/>
  <c r="AP31" i="9"/>
  <c r="R33" i="9"/>
  <c r="AB33" i="9"/>
  <c r="AM33" i="9"/>
  <c r="AU33" i="9"/>
  <c r="Q32" i="9"/>
  <c r="Y32" i="9"/>
  <c r="AG32" i="9"/>
  <c r="AO32" i="9"/>
  <c r="S31" i="9"/>
  <c r="AA31" i="9"/>
  <c r="AI31" i="9"/>
  <c r="AQ31" i="9"/>
  <c r="V33" i="9"/>
  <c r="AP33" i="9"/>
  <c r="T32" i="9"/>
  <c r="AB32" i="9"/>
  <c r="AR32" i="9"/>
  <c r="V31" i="9"/>
  <c r="AL31" i="9"/>
  <c r="I30" i="9"/>
  <c r="I55" i="7"/>
  <c r="I30" i="15"/>
  <c r="I5" i="15"/>
  <c r="I55" i="15"/>
  <c r="O8" i="10"/>
  <c r="I30" i="10"/>
  <c r="I55" i="10"/>
  <c r="I5" i="10"/>
  <c r="O58" i="9"/>
  <c r="J7" i="15"/>
  <c r="J6" i="15"/>
  <c r="J32" i="15"/>
  <c r="J31" i="15"/>
  <c r="J57" i="15"/>
  <c r="J56" i="15"/>
  <c r="J32" i="10"/>
  <c r="J31" i="10"/>
  <c r="J57" i="10"/>
  <c r="J56" i="10"/>
  <c r="J7" i="10"/>
  <c r="J6" i="10"/>
  <c r="V8" i="15"/>
  <c r="AD8" i="15"/>
  <c r="AL8" i="15"/>
  <c r="AT8" i="15"/>
  <c r="P7" i="15"/>
  <c r="X7" i="15"/>
  <c r="AF7" i="15"/>
  <c r="AN7" i="15"/>
  <c r="K7" i="15"/>
  <c r="R6" i="15"/>
  <c r="Z6" i="15"/>
  <c r="AH6" i="15"/>
  <c r="AP6" i="15"/>
  <c r="AE7" i="15"/>
  <c r="W8" i="15"/>
  <c r="AE8" i="15"/>
  <c r="AM8" i="15"/>
  <c r="AU8" i="15"/>
  <c r="Q7" i="15"/>
  <c r="Y7" i="15"/>
  <c r="AG7" i="15"/>
  <c r="AO7" i="15"/>
  <c r="S6" i="15"/>
  <c r="AA6" i="15"/>
  <c r="AI6" i="15"/>
  <c r="AQ6" i="15"/>
  <c r="W7" i="15"/>
  <c r="X8" i="15"/>
  <c r="AF8" i="15"/>
  <c r="AN8" i="15"/>
  <c r="P8" i="15"/>
  <c r="R7" i="15"/>
  <c r="Z7" i="15"/>
  <c r="AH7" i="15"/>
  <c r="AP7" i="15"/>
  <c r="L6" i="15"/>
  <c r="T6" i="15"/>
  <c r="AB6" i="15"/>
  <c r="AJ6" i="15"/>
  <c r="AR6" i="15"/>
  <c r="AM7" i="15"/>
  <c r="Q8" i="15"/>
  <c r="Y8" i="15"/>
  <c r="AG8" i="15"/>
  <c r="AO8" i="15"/>
  <c r="S7" i="15"/>
  <c r="AA7" i="15"/>
  <c r="AI7" i="15"/>
  <c r="AQ7" i="15"/>
  <c r="M6" i="15"/>
  <c r="U6" i="15"/>
  <c r="AC6" i="15"/>
  <c r="AK6" i="15"/>
  <c r="AS6" i="15"/>
  <c r="O7" i="15"/>
  <c r="AO6" i="15"/>
  <c r="R8" i="15"/>
  <c r="Z8" i="15"/>
  <c r="AH8" i="15"/>
  <c r="AP8" i="15"/>
  <c r="L7" i="15"/>
  <c r="T7" i="15"/>
  <c r="AB7" i="15"/>
  <c r="AJ7" i="15"/>
  <c r="AR7" i="15"/>
  <c r="N6" i="15"/>
  <c r="V6" i="15"/>
  <c r="AD6" i="15"/>
  <c r="AL6" i="15"/>
  <c r="AT6" i="15"/>
  <c r="AC8" i="15"/>
  <c r="AG6" i="15"/>
  <c r="S8" i="15"/>
  <c r="AA8" i="15"/>
  <c r="AI8" i="15"/>
  <c r="AQ8" i="15"/>
  <c r="M7" i="15"/>
  <c r="U7" i="15"/>
  <c r="AC7" i="15"/>
  <c r="AK7" i="15"/>
  <c r="AS7" i="15"/>
  <c r="O6" i="15"/>
  <c r="W6" i="15"/>
  <c r="AE6" i="15"/>
  <c r="AM6" i="15"/>
  <c r="AU6" i="15"/>
  <c r="U8" i="15"/>
  <c r="AU7" i="15"/>
  <c r="T8" i="15"/>
  <c r="AB8" i="15"/>
  <c r="AJ8" i="15"/>
  <c r="AR8" i="15"/>
  <c r="N7" i="15"/>
  <c r="V7" i="15"/>
  <c r="AD7" i="15"/>
  <c r="AL7" i="15"/>
  <c r="AT7" i="15"/>
  <c r="P6" i="15"/>
  <c r="X6" i="15"/>
  <c r="AF6" i="15"/>
  <c r="AN6" i="15"/>
  <c r="K6" i="15"/>
  <c r="AK8" i="15"/>
  <c r="Y6" i="15"/>
  <c r="AS8" i="15"/>
  <c r="Q6" i="15"/>
  <c r="S33" i="15"/>
  <c r="AA33" i="15"/>
  <c r="AI33" i="15"/>
  <c r="AQ33" i="15"/>
  <c r="M32" i="15"/>
  <c r="U32" i="15"/>
  <c r="AC32" i="15"/>
  <c r="AK32" i="15"/>
  <c r="AS32" i="15"/>
  <c r="O31" i="15"/>
  <c r="W31" i="15"/>
  <c r="AE31" i="15"/>
  <c r="AM31" i="15"/>
  <c r="AU31" i="15"/>
  <c r="AD31" i="15"/>
  <c r="T33" i="15"/>
  <c r="AB33" i="15"/>
  <c r="AJ33" i="15"/>
  <c r="AR33" i="15"/>
  <c r="N32" i="15"/>
  <c r="V32" i="15"/>
  <c r="AD32" i="15"/>
  <c r="AL32" i="15"/>
  <c r="AT32" i="15"/>
  <c r="P31" i="15"/>
  <c r="X31" i="15"/>
  <c r="AF31" i="15"/>
  <c r="AN31" i="15"/>
  <c r="K31" i="15"/>
  <c r="N31" i="15"/>
  <c r="U33" i="15"/>
  <c r="AC33" i="15"/>
  <c r="AK33" i="15"/>
  <c r="AS33" i="15"/>
  <c r="O32" i="15"/>
  <c r="W32" i="15"/>
  <c r="AE32" i="15"/>
  <c r="AM32" i="15"/>
  <c r="AU32" i="15"/>
  <c r="Q31" i="15"/>
  <c r="Y31" i="15"/>
  <c r="AG31" i="15"/>
  <c r="AO31" i="15"/>
  <c r="AJ32" i="15"/>
  <c r="V33" i="15"/>
  <c r="AD33" i="15"/>
  <c r="AL33" i="15"/>
  <c r="AT33" i="15"/>
  <c r="P32" i="15"/>
  <c r="X32" i="15"/>
  <c r="AF32" i="15"/>
  <c r="AN32" i="15"/>
  <c r="K32" i="15"/>
  <c r="R31" i="15"/>
  <c r="Z31" i="15"/>
  <c r="AH31" i="15"/>
  <c r="AP31" i="15"/>
  <c r="AR32" i="15"/>
  <c r="W33" i="15"/>
  <c r="AE33" i="15"/>
  <c r="AM33" i="15"/>
  <c r="AU33" i="15"/>
  <c r="Q32" i="15"/>
  <c r="Y32" i="15"/>
  <c r="AG32" i="15"/>
  <c r="AO32" i="15"/>
  <c r="S31" i="15"/>
  <c r="AA31" i="15"/>
  <c r="AI31" i="15"/>
  <c r="AQ31" i="15"/>
  <c r="AB32" i="15"/>
  <c r="X33" i="15"/>
  <c r="AF33" i="15"/>
  <c r="AN33" i="15"/>
  <c r="P33" i="15"/>
  <c r="R32" i="15"/>
  <c r="Z32" i="15"/>
  <c r="AH32" i="15"/>
  <c r="AP32" i="15"/>
  <c r="L31" i="15"/>
  <c r="T31" i="15"/>
  <c r="AB31" i="15"/>
  <c r="AJ31" i="15"/>
  <c r="AR31" i="15"/>
  <c r="L32" i="15"/>
  <c r="Q33" i="15"/>
  <c r="Y33" i="15"/>
  <c r="AG33" i="15"/>
  <c r="AO33" i="15"/>
  <c r="S32" i="15"/>
  <c r="AA32" i="15"/>
  <c r="AI32" i="15"/>
  <c r="AQ32" i="15"/>
  <c r="M31" i="15"/>
  <c r="U31" i="15"/>
  <c r="AC31" i="15"/>
  <c r="AK31" i="15"/>
  <c r="AS31" i="15"/>
  <c r="AP33" i="15"/>
  <c r="R33" i="15"/>
  <c r="Z33" i="15"/>
  <c r="AH33" i="15"/>
  <c r="T32" i="15"/>
  <c r="V31" i="15"/>
  <c r="AL31" i="15"/>
  <c r="AT31" i="15"/>
  <c r="S56" i="15"/>
  <c r="AA56" i="15"/>
  <c r="AI56" i="15"/>
  <c r="AQ56" i="15"/>
  <c r="S58" i="15"/>
  <c r="AA58" i="15"/>
  <c r="AI58" i="15"/>
  <c r="AQ58" i="15"/>
  <c r="M57" i="15"/>
  <c r="U57" i="15"/>
  <c r="AC57" i="15"/>
  <c r="AK57" i="15"/>
  <c r="AS57" i="15"/>
  <c r="L56" i="15"/>
  <c r="T56" i="15"/>
  <c r="AB56" i="15"/>
  <c r="AJ56" i="15"/>
  <c r="AR56" i="15"/>
  <c r="T58" i="15"/>
  <c r="AB58" i="15"/>
  <c r="AJ58" i="15"/>
  <c r="AR58" i="15"/>
  <c r="N57" i="15"/>
  <c r="V57" i="15"/>
  <c r="AD57" i="15"/>
  <c r="AL57" i="15"/>
  <c r="AT57" i="15"/>
  <c r="M56" i="15"/>
  <c r="U56" i="15"/>
  <c r="AC56" i="15"/>
  <c r="AK56" i="15"/>
  <c r="AS56" i="15"/>
  <c r="U58" i="15"/>
  <c r="AC58" i="15"/>
  <c r="AK58" i="15"/>
  <c r="AS58" i="15"/>
  <c r="O57" i="15"/>
  <c r="W57" i="15"/>
  <c r="AE57" i="15"/>
  <c r="AM57" i="15"/>
  <c r="AU57" i="15"/>
  <c r="N56" i="15"/>
  <c r="V56" i="15"/>
  <c r="AD56" i="15"/>
  <c r="AL56" i="15"/>
  <c r="AT56" i="15"/>
  <c r="V58" i="15"/>
  <c r="AD58" i="15"/>
  <c r="AL58" i="15"/>
  <c r="AT58" i="15"/>
  <c r="P57" i="15"/>
  <c r="X57" i="15"/>
  <c r="AF57" i="15"/>
  <c r="AN57" i="15"/>
  <c r="K57" i="15"/>
  <c r="O56" i="15"/>
  <c r="W56" i="15"/>
  <c r="AE56" i="15"/>
  <c r="AM56" i="15"/>
  <c r="AU56" i="15"/>
  <c r="W58" i="15"/>
  <c r="AE58" i="15"/>
  <c r="AM58" i="15"/>
  <c r="AU58" i="15"/>
  <c r="Q57" i="15"/>
  <c r="Y57" i="15"/>
  <c r="AG57" i="15"/>
  <c r="AO57" i="15"/>
  <c r="P56" i="15"/>
  <c r="X56" i="15"/>
  <c r="AF56" i="15"/>
  <c r="AN56" i="15"/>
  <c r="K56" i="15"/>
  <c r="X58" i="15"/>
  <c r="AF58" i="15"/>
  <c r="AN58" i="15"/>
  <c r="P58" i="15"/>
  <c r="R57" i="15"/>
  <c r="Z57" i="15"/>
  <c r="AH57" i="15"/>
  <c r="AP57" i="15"/>
  <c r="Q56" i="15"/>
  <c r="Y56" i="15"/>
  <c r="AG56" i="15"/>
  <c r="AO56" i="15"/>
  <c r="Q58" i="15"/>
  <c r="Y58" i="15"/>
  <c r="AG58" i="15"/>
  <c r="AO58" i="15"/>
  <c r="S57" i="15"/>
  <c r="AA57" i="15"/>
  <c r="AI57" i="15"/>
  <c r="AQ57" i="15"/>
  <c r="R56" i="15"/>
  <c r="Z56" i="15"/>
  <c r="AH56" i="15"/>
  <c r="AP56" i="15"/>
  <c r="R58" i="15"/>
  <c r="Z58" i="15"/>
  <c r="AH58" i="15"/>
  <c r="AP58" i="15"/>
  <c r="L57" i="15"/>
  <c r="T57" i="15"/>
  <c r="AB57" i="15"/>
  <c r="AJ57" i="15"/>
  <c r="AR57" i="15"/>
  <c r="U33" i="10"/>
  <c r="AC33" i="10"/>
  <c r="AK33" i="10"/>
  <c r="AS33" i="10"/>
  <c r="O32" i="10"/>
  <c r="W32" i="10"/>
  <c r="AE32" i="10"/>
  <c r="AM32" i="10"/>
  <c r="AU32" i="10"/>
  <c r="Q31" i="10"/>
  <c r="Z31" i="10"/>
  <c r="AH31" i="10"/>
  <c r="AP31" i="10"/>
  <c r="AL32" i="10"/>
  <c r="V33" i="10"/>
  <c r="AD33" i="10"/>
  <c r="AL33" i="10"/>
  <c r="AT33" i="10"/>
  <c r="P32" i="10"/>
  <c r="X32" i="10"/>
  <c r="AF32" i="10"/>
  <c r="AN32" i="10"/>
  <c r="K32" i="10"/>
  <c r="R31" i="10"/>
  <c r="AA31" i="10"/>
  <c r="AI31" i="10"/>
  <c r="AQ31" i="10"/>
  <c r="P31" i="10"/>
  <c r="W33" i="10"/>
  <c r="AE33" i="10"/>
  <c r="AM33" i="10"/>
  <c r="AU33" i="10"/>
  <c r="Q32" i="10"/>
  <c r="Y32" i="10"/>
  <c r="AG32" i="10"/>
  <c r="AO32" i="10"/>
  <c r="S31" i="10"/>
  <c r="AB31" i="10"/>
  <c r="AJ31" i="10"/>
  <c r="AR31" i="10"/>
  <c r="N32" i="10"/>
  <c r="AG31" i="10"/>
  <c r="X33" i="10"/>
  <c r="AF33" i="10"/>
  <c r="AN33" i="10"/>
  <c r="R32" i="10"/>
  <c r="Z32" i="10"/>
  <c r="AH32" i="10"/>
  <c r="AP32" i="10"/>
  <c r="L31" i="10"/>
  <c r="AC31" i="10"/>
  <c r="AK31" i="10"/>
  <c r="AS31" i="10"/>
  <c r="AJ33" i="10"/>
  <c r="AT32" i="10"/>
  <c r="Q33" i="10"/>
  <c r="Y33" i="10"/>
  <c r="AG33" i="10"/>
  <c r="AO33" i="10"/>
  <c r="P33" i="10"/>
  <c r="S32" i="10"/>
  <c r="AA32" i="10"/>
  <c r="AI32" i="10"/>
  <c r="AQ32" i="10"/>
  <c r="M31" i="10"/>
  <c r="U31" i="10"/>
  <c r="AD31" i="10"/>
  <c r="AL31" i="10"/>
  <c r="AT31" i="10"/>
  <c r="AB33" i="10"/>
  <c r="AD32" i="10"/>
  <c r="AO31" i="10"/>
  <c r="R33" i="10"/>
  <c r="Z33" i="10"/>
  <c r="AH33" i="10"/>
  <c r="AP33" i="10"/>
  <c r="L32" i="10"/>
  <c r="AB32" i="10"/>
  <c r="AJ32" i="10"/>
  <c r="AR32" i="10"/>
  <c r="N31" i="10"/>
  <c r="W31" i="10"/>
  <c r="AE31" i="10"/>
  <c r="AM31" i="10"/>
  <c r="AU31" i="10"/>
  <c r="V32" i="10"/>
  <c r="S33" i="10"/>
  <c r="AA33" i="10"/>
  <c r="AI33" i="10"/>
  <c r="AQ33" i="10"/>
  <c r="M32" i="10"/>
  <c r="U32" i="10"/>
  <c r="AC32" i="10"/>
  <c r="AK32" i="10"/>
  <c r="AS32" i="10"/>
  <c r="O31" i="10"/>
  <c r="X31" i="10"/>
  <c r="AF31" i="10"/>
  <c r="AN31" i="10"/>
  <c r="K31" i="10"/>
  <c r="AR33" i="10"/>
  <c r="Y31" i="10"/>
  <c r="Q58" i="10"/>
  <c r="Y58" i="10"/>
  <c r="AG58" i="10"/>
  <c r="AO58" i="10"/>
  <c r="S57" i="10"/>
  <c r="AA57" i="10"/>
  <c r="AI57" i="10"/>
  <c r="AQ57" i="10"/>
  <c r="M56" i="10"/>
  <c r="V56" i="10"/>
  <c r="AD56" i="10"/>
  <c r="AL56" i="10"/>
  <c r="AT56" i="10"/>
  <c r="AH57" i="10"/>
  <c r="AS56" i="10"/>
  <c r="R58" i="10"/>
  <c r="Z58" i="10"/>
  <c r="AH58" i="10"/>
  <c r="AP58" i="10"/>
  <c r="L57" i="10"/>
  <c r="T57" i="10"/>
  <c r="AB57" i="10"/>
  <c r="AJ57" i="10"/>
  <c r="AR57" i="10"/>
  <c r="N56" i="10"/>
  <c r="W56" i="10"/>
  <c r="AE56" i="10"/>
  <c r="AM56" i="10"/>
  <c r="AU56" i="10"/>
  <c r="R57" i="10"/>
  <c r="S58" i="10"/>
  <c r="AA58" i="10"/>
  <c r="AI58" i="10"/>
  <c r="AQ58" i="10"/>
  <c r="M57" i="10"/>
  <c r="U57" i="10"/>
  <c r="AC57" i="10"/>
  <c r="AK57" i="10"/>
  <c r="AS57" i="10"/>
  <c r="O56" i="10"/>
  <c r="X56" i="10"/>
  <c r="AF56" i="10"/>
  <c r="AN56" i="10"/>
  <c r="K56" i="10"/>
  <c r="AP57" i="10"/>
  <c r="AK56" i="10"/>
  <c r="T58" i="10"/>
  <c r="AB58" i="10"/>
  <c r="AJ58" i="10"/>
  <c r="AR58" i="10"/>
  <c r="N57" i="10"/>
  <c r="V57" i="10"/>
  <c r="AD57" i="10"/>
  <c r="AL57" i="10"/>
  <c r="AT57" i="10"/>
  <c r="Y56" i="10"/>
  <c r="AG56" i="10"/>
  <c r="AO56" i="10"/>
  <c r="AN58" i="10"/>
  <c r="AC56" i="10"/>
  <c r="U58" i="10"/>
  <c r="AC58" i="10"/>
  <c r="AK58" i="10"/>
  <c r="AS58" i="10"/>
  <c r="O57" i="10"/>
  <c r="W57" i="10"/>
  <c r="AE57" i="10"/>
  <c r="AM57" i="10"/>
  <c r="AU57" i="10"/>
  <c r="Q56" i="10"/>
  <c r="Z56" i="10"/>
  <c r="AH56" i="10"/>
  <c r="AP56" i="10"/>
  <c r="AF58" i="10"/>
  <c r="L56" i="10"/>
  <c r="V58" i="10"/>
  <c r="AD58" i="10"/>
  <c r="AL58" i="10"/>
  <c r="AT58" i="10"/>
  <c r="X57" i="10"/>
  <c r="AF57" i="10"/>
  <c r="AN57" i="10"/>
  <c r="K57" i="10"/>
  <c r="R56" i="10"/>
  <c r="AA56" i="10"/>
  <c r="AI56" i="10"/>
  <c r="AQ56" i="10"/>
  <c r="Z57" i="10"/>
  <c r="W58" i="10"/>
  <c r="AE58" i="10"/>
  <c r="AM58" i="10"/>
  <c r="AU58" i="10"/>
  <c r="Q57" i="10"/>
  <c r="Y57" i="10"/>
  <c r="AG57" i="10"/>
  <c r="AO57" i="10"/>
  <c r="T56" i="10"/>
  <c r="AB56" i="10"/>
  <c r="AJ56" i="10"/>
  <c r="AR56" i="10"/>
  <c r="X58" i="10"/>
  <c r="U56" i="10"/>
  <c r="Q8" i="10"/>
  <c r="Y8" i="10"/>
  <c r="AG8" i="10"/>
  <c r="AO8" i="10"/>
  <c r="S7" i="10"/>
  <c r="AA7" i="10"/>
  <c r="AI7" i="10"/>
  <c r="AQ7" i="10"/>
  <c r="M6" i="10"/>
  <c r="U6" i="10"/>
  <c r="AC6" i="10"/>
  <c r="AL6" i="10"/>
  <c r="AT6" i="10"/>
  <c r="AH7" i="10"/>
  <c r="AS6" i="10"/>
  <c r="R8" i="10"/>
  <c r="Z8" i="10"/>
  <c r="AH8" i="10"/>
  <c r="AP8" i="10"/>
  <c r="L7" i="10"/>
  <c r="T7" i="10"/>
  <c r="AB7" i="10"/>
  <c r="AJ7" i="10"/>
  <c r="AR7" i="10"/>
  <c r="N6" i="10"/>
  <c r="V6" i="10"/>
  <c r="AD6" i="10"/>
  <c r="AM6" i="10"/>
  <c r="AU6" i="10"/>
  <c r="X8" i="10"/>
  <c r="AP7" i="10"/>
  <c r="S8" i="10"/>
  <c r="AA8" i="10"/>
  <c r="AI8" i="10"/>
  <c r="AQ8" i="10"/>
  <c r="M7" i="10"/>
  <c r="U7" i="10"/>
  <c r="AC7" i="10"/>
  <c r="AK7" i="10"/>
  <c r="AS7" i="10"/>
  <c r="O6" i="10"/>
  <c r="AE6" i="10"/>
  <c r="AN6" i="10"/>
  <c r="K6" i="10"/>
  <c r="R7" i="10"/>
  <c r="AJ6" i="10"/>
  <c r="T8" i="10"/>
  <c r="AB8" i="10"/>
  <c r="AJ8" i="10"/>
  <c r="AR8" i="10"/>
  <c r="N7" i="10"/>
  <c r="V7" i="10"/>
  <c r="AD7" i="10"/>
  <c r="AL7" i="10"/>
  <c r="AT7" i="10"/>
  <c r="P6" i="10"/>
  <c r="X6" i="10"/>
  <c r="AF6" i="10"/>
  <c r="AO6" i="10"/>
  <c r="AF8" i="10"/>
  <c r="L6" i="10"/>
  <c r="U8" i="10"/>
  <c r="AC8" i="10"/>
  <c r="AK8" i="10"/>
  <c r="AS8" i="10"/>
  <c r="O7" i="10"/>
  <c r="AE7" i="10"/>
  <c r="AM7" i="10"/>
  <c r="AU7" i="10"/>
  <c r="Q6" i="10"/>
  <c r="Y6" i="10"/>
  <c r="AG6" i="10"/>
  <c r="AP6" i="10"/>
  <c r="Z7" i="10"/>
  <c r="AB6" i="10"/>
  <c r="V8" i="10"/>
  <c r="AD8" i="10"/>
  <c r="AL8" i="10"/>
  <c r="AT8" i="10"/>
  <c r="P7" i="10"/>
  <c r="X7" i="10"/>
  <c r="AF7" i="10"/>
  <c r="AN7" i="10"/>
  <c r="K7" i="10"/>
  <c r="R6" i="10"/>
  <c r="Z6" i="10"/>
  <c r="AH6" i="10"/>
  <c r="AQ6" i="10"/>
  <c r="AN8" i="10"/>
  <c r="AE8" i="10"/>
  <c r="AM8" i="10"/>
  <c r="AU8" i="10"/>
  <c r="Q7" i="10"/>
  <c r="Y7" i="10"/>
  <c r="AG7" i="10"/>
  <c r="AO7" i="10"/>
  <c r="S6" i="10"/>
  <c r="AA6" i="10"/>
  <c r="AI6" i="10"/>
  <c r="AR6" i="10"/>
  <c r="P8" i="10"/>
  <c r="T6" i="10"/>
  <c r="O8" i="7"/>
  <c r="J6" i="7"/>
  <c r="J7" i="7"/>
  <c r="AR30" i="7"/>
  <c r="T33" i="7"/>
  <c r="AB33" i="7"/>
  <c r="AJ33" i="7"/>
  <c r="AR33" i="7"/>
  <c r="N32" i="7"/>
  <c r="V32" i="7"/>
  <c r="AD32" i="7"/>
  <c r="AL32" i="7"/>
  <c r="AT32" i="7"/>
  <c r="O31" i="7"/>
  <c r="W31" i="7"/>
  <c r="AE31" i="7"/>
  <c r="AM31" i="7"/>
  <c r="AU31" i="7"/>
  <c r="U33" i="7"/>
  <c r="AC33" i="7"/>
  <c r="AK33" i="7"/>
  <c r="AS33" i="7"/>
  <c r="O32" i="7"/>
  <c r="W32" i="7"/>
  <c r="AE32" i="7"/>
  <c r="AM32" i="7"/>
  <c r="AU32" i="7"/>
  <c r="P31" i="7"/>
  <c r="X31" i="7"/>
  <c r="AF31" i="7"/>
  <c r="AN31" i="7"/>
  <c r="K31" i="7"/>
  <c r="V33" i="7"/>
  <c r="AD33" i="7"/>
  <c r="AL33" i="7"/>
  <c r="AT33" i="7"/>
  <c r="P32" i="7"/>
  <c r="X32" i="7"/>
  <c r="AF32" i="7"/>
  <c r="AN32" i="7"/>
  <c r="K32" i="7"/>
  <c r="Q31" i="7"/>
  <c r="Y31" i="7"/>
  <c r="AG31" i="7"/>
  <c r="AO31" i="7"/>
  <c r="W33" i="7"/>
  <c r="AE33" i="7"/>
  <c r="AM33" i="7"/>
  <c r="AU33" i="7"/>
  <c r="Q32" i="7"/>
  <c r="Y32" i="7"/>
  <c r="AG32" i="7"/>
  <c r="AO32" i="7"/>
  <c r="R31" i="7"/>
  <c r="Z31" i="7"/>
  <c r="AH31" i="7"/>
  <c r="AP31" i="7"/>
  <c r="K30" i="7"/>
  <c r="X33" i="7"/>
  <c r="AF33" i="7"/>
  <c r="AN33" i="7"/>
  <c r="P33" i="7"/>
  <c r="R32" i="7"/>
  <c r="Z32" i="7"/>
  <c r="AH32" i="7"/>
  <c r="AP32" i="7"/>
  <c r="S31" i="7"/>
  <c r="AA31" i="7"/>
  <c r="AI31" i="7"/>
  <c r="AQ31" i="7"/>
  <c r="Q33" i="7"/>
  <c r="Y33" i="7"/>
  <c r="AG33" i="7"/>
  <c r="AO33" i="7"/>
  <c r="S32" i="7"/>
  <c r="AA32" i="7"/>
  <c r="AI32" i="7"/>
  <c r="AQ32" i="7"/>
  <c r="L31" i="7"/>
  <c r="T31" i="7"/>
  <c r="AB31" i="7"/>
  <c r="AJ31" i="7"/>
  <c r="AR31" i="7"/>
  <c r="R33" i="7"/>
  <c r="Z33" i="7"/>
  <c r="AH33" i="7"/>
  <c r="AP33" i="7"/>
  <c r="L32" i="7"/>
  <c r="T32" i="7"/>
  <c r="AB32" i="7"/>
  <c r="AJ32" i="7"/>
  <c r="AR32" i="7"/>
  <c r="M31" i="7"/>
  <c r="U31" i="7"/>
  <c r="AC31" i="7"/>
  <c r="AK31" i="7"/>
  <c r="AS31" i="7"/>
  <c r="S33" i="7"/>
  <c r="AA33" i="7"/>
  <c r="AI33" i="7"/>
  <c r="AQ33" i="7"/>
  <c r="M32" i="7"/>
  <c r="U32" i="7"/>
  <c r="AC32" i="7"/>
  <c r="AK32" i="7"/>
  <c r="AS32" i="7"/>
  <c r="N31" i="7"/>
  <c r="V31" i="7"/>
  <c r="AD31" i="7"/>
  <c r="AL31" i="7"/>
  <c r="AT31" i="7"/>
  <c r="J32" i="7"/>
  <c r="J31" i="7"/>
  <c r="J57" i="7"/>
  <c r="J56" i="7"/>
  <c r="Q58" i="7"/>
  <c r="Y58" i="7"/>
  <c r="AG58" i="7"/>
  <c r="AO58" i="7"/>
  <c r="S57" i="7"/>
  <c r="AA57" i="7"/>
  <c r="AI57" i="7"/>
  <c r="AQ57" i="7"/>
  <c r="L56" i="7"/>
  <c r="T56" i="7"/>
  <c r="AB56" i="7"/>
  <c r="AJ56" i="7"/>
  <c r="AR56" i="7"/>
  <c r="R58" i="7"/>
  <c r="Z58" i="7"/>
  <c r="AH58" i="7"/>
  <c r="AP58" i="7"/>
  <c r="L57" i="7"/>
  <c r="T57" i="7"/>
  <c r="AB57" i="7"/>
  <c r="AJ57" i="7"/>
  <c r="AR57" i="7"/>
  <c r="M56" i="7"/>
  <c r="U56" i="7"/>
  <c r="AC56" i="7"/>
  <c r="AK56" i="7"/>
  <c r="AS56" i="7"/>
  <c r="S58" i="7"/>
  <c r="AA58" i="7"/>
  <c r="AI58" i="7"/>
  <c r="AQ58" i="7"/>
  <c r="M57" i="7"/>
  <c r="U57" i="7"/>
  <c r="AC57" i="7"/>
  <c r="AK57" i="7"/>
  <c r="AS57" i="7"/>
  <c r="N56" i="7"/>
  <c r="V56" i="7"/>
  <c r="AD56" i="7"/>
  <c r="AL56" i="7"/>
  <c r="AT56" i="7"/>
  <c r="T58" i="7"/>
  <c r="AB58" i="7"/>
  <c r="AJ58" i="7"/>
  <c r="AR58" i="7"/>
  <c r="N57" i="7"/>
  <c r="V57" i="7"/>
  <c r="AD57" i="7"/>
  <c r="AL57" i="7"/>
  <c r="AT57" i="7"/>
  <c r="O56" i="7"/>
  <c r="W56" i="7"/>
  <c r="AE56" i="7"/>
  <c r="AM56" i="7"/>
  <c r="AU56" i="7"/>
  <c r="U58" i="7"/>
  <c r="AC58" i="7"/>
  <c r="AK58" i="7"/>
  <c r="AS58" i="7"/>
  <c r="O57" i="7"/>
  <c r="W57" i="7"/>
  <c r="AE57" i="7"/>
  <c r="AM57" i="7"/>
  <c r="AU57" i="7"/>
  <c r="P56" i="7"/>
  <c r="X56" i="7"/>
  <c r="AF56" i="7"/>
  <c r="AN56" i="7"/>
  <c r="K56" i="7"/>
  <c r="V58" i="7"/>
  <c r="AD58" i="7"/>
  <c r="AL58" i="7"/>
  <c r="AT58" i="7"/>
  <c r="P57" i="7"/>
  <c r="X57" i="7"/>
  <c r="AF57" i="7"/>
  <c r="AN57" i="7"/>
  <c r="K57" i="7"/>
  <c r="Q56" i="7"/>
  <c r="Y56" i="7"/>
  <c r="AG56" i="7"/>
  <c r="AO56" i="7"/>
  <c r="W58" i="7"/>
  <c r="AE58" i="7"/>
  <c r="AM58" i="7"/>
  <c r="AU58" i="7"/>
  <c r="Q57" i="7"/>
  <c r="Y57" i="7"/>
  <c r="AG57" i="7"/>
  <c r="AO57" i="7"/>
  <c r="R56" i="7"/>
  <c r="Z56" i="7"/>
  <c r="AH56" i="7"/>
  <c r="AP56" i="7"/>
  <c r="X58" i="7"/>
  <c r="AF58" i="7"/>
  <c r="AN58" i="7"/>
  <c r="P58" i="7"/>
  <c r="R57" i="7"/>
  <c r="Z57" i="7"/>
  <c r="AH57" i="7"/>
  <c r="AP57" i="7"/>
  <c r="S56" i="7"/>
  <c r="AA56" i="7"/>
  <c r="AI56" i="7"/>
  <c r="AQ56" i="7"/>
  <c r="O58" i="7"/>
  <c r="AQ5" i="10"/>
  <c r="T55" i="15"/>
  <c r="AM5" i="10"/>
  <c r="AP5" i="10"/>
  <c r="AT5" i="10"/>
  <c r="AB55" i="15"/>
  <c r="AU5" i="10"/>
  <c r="AL5" i="10"/>
  <c r="AD55" i="10"/>
  <c r="W30" i="10"/>
  <c r="AU30" i="10"/>
  <c r="AN55" i="15"/>
  <c r="AJ55" i="15"/>
  <c r="AR55" i="15"/>
  <c r="X55" i="15"/>
  <c r="B8" i="10"/>
  <c r="W8" i="10" s="1"/>
  <c r="B31" i="10"/>
  <c r="V31" i="10" s="1"/>
  <c r="B32" i="10"/>
  <c r="T32" i="10" s="1"/>
  <c r="B33" i="10"/>
  <c r="T33" i="10" s="1"/>
  <c r="B56" i="10"/>
  <c r="S56" i="10" s="1"/>
  <c r="B57" i="10"/>
  <c r="P57" i="10" s="1"/>
  <c r="B7" i="10"/>
  <c r="W7" i="10" s="1"/>
  <c r="B6" i="10"/>
  <c r="AK6" i="10" s="1"/>
  <c r="B58" i="10"/>
  <c r="P58" i="10" s="1"/>
  <c r="AH55" i="10"/>
  <c r="AJ55" i="10"/>
  <c r="AQ5" i="15"/>
  <c r="AL55" i="10"/>
  <c r="T55" i="10"/>
  <c r="AP55" i="10"/>
  <c r="V55" i="10"/>
  <c r="AR55" i="10"/>
  <c r="Z55" i="10"/>
  <c r="AT55" i="10"/>
  <c r="AB55" i="10"/>
  <c r="AE30" i="10"/>
  <c r="AA30" i="15"/>
  <c r="AK30" i="10"/>
  <c r="AQ30" i="15"/>
  <c r="AM30" i="10"/>
  <c r="AU30" i="15"/>
  <c r="AF55" i="15"/>
  <c r="AE30" i="15"/>
  <c r="AM5" i="15"/>
  <c r="AU5" i="15"/>
  <c r="AL5" i="15"/>
  <c r="AT5" i="15"/>
  <c r="AP5" i="15"/>
  <c r="AN5" i="15"/>
  <c r="AR5" i="15"/>
  <c r="AI30" i="15"/>
  <c r="AO5" i="15"/>
  <c r="AS5" i="15"/>
  <c r="AT30" i="15"/>
  <c r="AP30" i="15"/>
  <c r="AL30" i="15"/>
  <c r="AH30" i="15"/>
  <c r="AD30" i="15"/>
  <c r="Z30" i="15"/>
  <c r="AS30" i="15"/>
  <c r="AO30" i="15"/>
  <c r="AK30" i="15"/>
  <c r="AG30" i="15"/>
  <c r="AC30" i="15"/>
  <c r="Y30" i="15"/>
  <c r="AR30" i="15"/>
  <c r="AN30" i="15"/>
  <c r="AJ30" i="15"/>
  <c r="AF30" i="15"/>
  <c r="AB30" i="15"/>
  <c r="X30" i="15"/>
  <c r="W30" i="15"/>
  <c r="AM30" i="15"/>
  <c r="U55" i="15"/>
  <c r="Y55" i="15"/>
  <c r="AC55" i="15"/>
  <c r="AG55" i="15"/>
  <c r="AK55" i="15"/>
  <c r="AO55" i="15"/>
  <c r="AS55" i="15"/>
  <c r="V55" i="15"/>
  <c r="Z55" i="15"/>
  <c r="AD55" i="15"/>
  <c r="AH55" i="15"/>
  <c r="AL55" i="15"/>
  <c r="AP55" i="15"/>
  <c r="AT55" i="15"/>
  <c r="W55" i="15"/>
  <c r="AA55" i="15"/>
  <c r="AE55" i="15"/>
  <c r="AI55" i="15"/>
  <c r="AM55" i="15"/>
  <c r="AQ55" i="15"/>
  <c r="AU55" i="15"/>
  <c r="X55" i="10"/>
  <c r="AF55" i="10"/>
  <c r="AN55" i="10"/>
  <c r="AC30" i="10"/>
  <c r="AS30" i="10"/>
  <c r="AN5" i="10"/>
  <c r="AR5" i="10"/>
  <c r="Y30" i="10"/>
  <c r="AG30" i="10"/>
  <c r="AO30" i="10"/>
  <c r="AO5" i="10"/>
  <c r="AS5" i="10"/>
  <c r="AT30" i="10"/>
  <c r="AP30" i="10"/>
  <c r="AL30" i="10"/>
  <c r="AH30" i="10"/>
  <c r="AD30" i="10"/>
  <c r="Z30" i="10"/>
  <c r="AR30" i="10"/>
  <c r="AN30" i="10"/>
  <c r="AJ30" i="10"/>
  <c r="AF30" i="10"/>
  <c r="AB30" i="10"/>
  <c r="X30" i="10"/>
  <c r="AA30" i="10"/>
  <c r="AI30" i="10"/>
  <c r="AQ30" i="10"/>
  <c r="U55" i="10"/>
  <c r="Y55" i="10"/>
  <c r="AC55" i="10"/>
  <c r="AG55" i="10"/>
  <c r="AK55" i="10"/>
  <c r="AO55" i="10"/>
  <c r="AS55" i="10"/>
  <c r="W55" i="10"/>
  <c r="AA55" i="10"/>
  <c r="AE55" i="10"/>
  <c r="AI55" i="10"/>
  <c r="AM55" i="10"/>
  <c r="AQ55" i="10"/>
  <c r="AU55" i="10"/>
  <c r="X58" i="9"/>
  <c r="AR55" i="9"/>
  <c r="AU58" i="9"/>
  <c r="V55" i="9"/>
  <c r="AT58" i="9"/>
  <c r="AH55" i="9"/>
  <c r="AH58" i="9"/>
  <c r="AL55" i="9"/>
  <c r="R58" i="9"/>
  <c r="AN58" i="9"/>
  <c r="AB55" i="9"/>
  <c r="AD58" i="9"/>
  <c r="T55" i="9"/>
  <c r="AD55" i="9"/>
  <c r="AP55" i="9"/>
  <c r="V58" i="9"/>
  <c r="AF58" i="9"/>
  <c r="AP58" i="9"/>
  <c r="Z55" i="9"/>
  <c r="AJ55" i="9"/>
  <c r="AT55" i="9"/>
  <c r="Z58" i="9"/>
  <c r="AL58" i="9"/>
  <c r="X55" i="9"/>
  <c r="AF55" i="9"/>
  <c r="AN55" i="9"/>
  <c r="T58" i="9"/>
  <c r="AB58" i="9"/>
  <c r="AJ58" i="9"/>
  <c r="AT5" i="9"/>
  <c r="AP5" i="9"/>
  <c r="AL5" i="9"/>
  <c r="AS5" i="9"/>
  <c r="AO5" i="9"/>
  <c r="AR5" i="9"/>
  <c r="AN5" i="9"/>
  <c r="AU5" i="9"/>
  <c r="AQ5" i="9"/>
  <c r="AM5" i="9"/>
  <c r="K5" i="9"/>
  <c r="AC30" i="9"/>
  <c r="AK30" i="9"/>
  <c r="AS30" i="9"/>
  <c r="W30" i="9"/>
  <c r="AE30" i="9"/>
  <c r="AM30" i="9"/>
  <c r="AU30" i="9"/>
  <c r="AT30" i="9"/>
  <c r="AP30" i="9"/>
  <c r="AL30" i="9"/>
  <c r="AH30" i="9"/>
  <c r="AD30" i="9"/>
  <c r="Z30" i="9"/>
  <c r="AR30" i="9"/>
  <c r="AN30" i="9"/>
  <c r="AJ30" i="9"/>
  <c r="AF30" i="9"/>
  <c r="AB30" i="9"/>
  <c r="X30" i="9"/>
  <c r="Y30" i="9"/>
  <c r="AG30" i="9"/>
  <c r="AO30" i="9"/>
  <c r="AA30" i="9"/>
  <c r="AI30" i="9"/>
  <c r="AQ30" i="9"/>
  <c r="U55" i="9"/>
  <c r="Y55" i="9"/>
  <c r="AC55" i="9"/>
  <c r="AG55" i="9"/>
  <c r="AK55" i="9"/>
  <c r="AO55" i="9"/>
  <c r="AS55" i="9"/>
  <c r="Q58" i="9"/>
  <c r="U58" i="9"/>
  <c r="Y58" i="9"/>
  <c r="AC58" i="9"/>
  <c r="AG58" i="9"/>
  <c r="AK58" i="9"/>
  <c r="AO58" i="9"/>
  <c r="AS58" i="9"/>
  <c r="W55" i="9"/>
  <c r="AA55" i="9"/>
  <c r="AE55" i="9"/>
  <c r="AI55" i="9"/>
  <c r="AM55" i="9"/>
  <c r="AQ55" i="9"/>
  <c r="AU55" i="9"/>
  <c r="S58" i="9"/>
  <c r="W58" i="9"/>
  <c r="AA58" i="9"/>
  <c r="AE58" i="9"/>
  <c r="AI58" i="9"/>
  <c r="AM58" i="9"/>
  <c r="AQ58" i="9"/>
  <c r="AG55" i="7"/>
  <c r="AN30" i="7"/>
  <c r="AF30" i="7"/>
  <c r="X30" i="7"/>
  <c r="AO5" i="7"/>
  <c r="AS5" i="7"/>
  <c r="AQ5" i="7"/>
  <c r="AL5" i="7"/>
  <c r="AP5" i="7"/>
  <c r="AT5" i="7"/>
  <c r="AM5" i="7"/>
  <c r="AU5" i="7"/>
  <c r="V55" i="7"/>
  <c r="Z55" i="7"/>
  <c r="AD55" i="7"/>
  <c r="AH55" i="7"/>
  <c r="AL55" i="7"/>
  <c r="AP55" i="7"/>
  <c r="AT55" i="7"/>
  <c r="X55" i="7"/>
  <c r="AB55" i="7"/>
  <c r="AJ55" i="7"/>
  <c r="AN55" i="7"/>
  <c r="W55" i="7"/>
  <c r="AA55" i="7"/>
  <c r="AE55" i="7"/>
  <c r="AI55" i="7"/>
  <c r="AM55" i="7"/>
  <c r="AQ55" i="7"/>
  <c r="AU55" i="7"/>
  <c r="T55" i="7"/>
  <c r="AF55" i="7"/>
  <c r="AR55" i="7"/>
  <c r="AO55" i="7"/>
  <c r="Y55" i="7"/>
  <c r="Y30" i="7"/>
  <c r="AC30" i="7"/>
  <c r="AG30" i="7"/>
  <c r="AK30" i="7"/>
  <c r="AO30" i="7"/>
  <c r="AS30" i="7"/>
  <c r="AA30" i="7"/>
  <c r="AM30" i="7"/>
  <c r="AU30" i="7"/>
  <c r="Z30" i="7"/>
  <c r="AD30" i="7"/>
  <c r="AH30" i="7"/>
  <c r="AL30" i="7"/>
  <c r="AP30" i="7"/>
  <c r="AT30" i="7"/>
  <c r="W30" i="7"/>
  <c r="AE30" i="7"/>
  <c r="AI30" i="7"/>
  <c r="AQ30" i="7"/>
  <c r="AK55" i="7"/>
  <c r="U55" i="7"/>
  <c r="AJ30" i="7"/>
  <c r="AS55" i="7"/>
  <c r="AC55" i="7"/>
  <c r="AB30" i="7"/>
  <c r="AN5" i="7"/>
  <c r="AN10" i="7" l="1"/>
  <c r="AN11" i="7"/>
  <c r="AN12" i="7"/>
  <c r="AI35" i="7"/>
  <c r="AI36" i="7"/>
  <c r="AI37" i="7"/>
  <c r="AB35" i="7"/>
  <c r="AB36" i="7"/>
  <c r="AB37" i="7"/>
  <c r="U60" i="7"/>
  <c r="U62" i="7"/>
  <c r="U61" i="7"/>
  <c r="AE37" i="7"/>
  <c r="AE35" i="7"/>
  <c r="AE36" i="7"/>
  <c r="AL35" i="7"/>
  <c r="AL36" i="7"/>
  <c r="AL37" i="7"/>
  <c r="AU35" i="7"/>
  <c r="AU37" i="7"/>
  <c r="AU36" i="7"/>
  <c r="AO35" i="7"/>
  <c r="AO37" i="7"/>
  <c r="AO36" i="7"/>
  <c r="Y35" i="7"/>
  <c r="Y37" i="7"/>
  <c r="Y36" i="7"/>
  <c r="AF60" i="7"/>
  <c r="AF62" i="7"/>
  <c r="AF61" i="7"/>
  <c r="AM60" i="7"/>
  <c r="AM61" i="7"/>
  <c r="AM62" i="7"/>
  <c r="W60" i="7"/>
  <c r="W62" i="7"/>
  <c r="W61" i="7"/>
  <c r="X60" i="7"/>
  <c r="X62" i="7"/>
  <c r="X61" i="7"/>
  <c r="AH60" i="7"/>
  <c r="AH62" i="7"/>
  <c r="AH61" i="7"/>
  <c r="AU10" i="7"/>
  <c r="AU12" i="7"/>
  <c r="AU11" i="7"/>
  <c r="AL10" i="7"/>
  <c r="AL12" i="7"/>
  <c r="AL11" i="7"/>
  <c r="X35" i="7"/>
  <c r="X37" i="7"/>
  <c r="X36" i="7"/>
  <c r="AQ60" i="9"/>
  <c r="AQ61" i="9"/>
  <c r="AQ62" i="9"/>
  <c r="AA60" i="9"/>
  <c r="AA62" i="9"/>
  <c r="AA61" i="9"/>
  <c r="AO60" i="9"/>
  <c r="AO61" i="9"/>
  <c r="AO62" i="9"/>
  <c r="Y60" i="9"/>
  <c r="Y61" i="9"/>
  <c r="Y62" i="9"/>
  <c r="AA35" i="9"/>
  <c r="AA37" i="9"/>
  <c r="AA36" i="9"/>
  <c r="Y35" i="9"/>
  <c r="Y37" i="9"/>
  <c r="Y36" i="9"/>
  <c r="AJ35" i="9"/>
  <c r="AJ36" i="9"/>
  <c r="AJ37" i="9"/>
  <c r="AD35" i="9"/>
  <c r="AD37" i="9"/>
  <c r="AD36" i="9"/>
  <c r="AT35" i="9"/>
  <c r="AT37" i="9"/>
  <c r="AT36" i="9"/>
  <c r="W36" i="9"/>
  <c r="W35" i="9"/>
  <c r="W37" i="9"/>
  <c r="L5" i="9"/>
  <c r="K12" i="9"/>
  <c r="K10" i="9"/>
  <c r="K11" i="9"/>
  <c r="AN12" i="9"/>
  <c r="AN10" i="9"/>
  <c r="AN11" i="9"/>
  <c r="AL12" i="9"/>
  <c r="AL11" i="9"/>
  <c r="AL10" i="9"/>
  <c r="X60" i="9"/>
  <c r="X62" i="9"/>
  <c r="X61" i="9"/>
  <c r="AJ60" i="9"/>
  <c r="AJ62" i="9"/>
  <c r="AJ61" i="9"/>
  <c r="AL60" i="9"/>
  <c r="AL62" i="9"/>
  <c r="AL61" i="9"/>
  <c r="V60" i="9"/>
  <c r="V61" i="9"/>
  <c r="V62" i="9"/>
  <c r="I10" i="7"/>
  <c r="I12" i="7"/>
  <c r="I11" i="7"/>
  <c r="J37" i="7"/>
  <c r="J35" i="7"/>
  <c r="J36" i="7"/>
  <c r="AC62" i="7"/>
  <c r="AC60" i="7"/>
  <c r="AC61" i="7"/>
  <c r="W35" i="7"/>
  <c r="W37" i="7"/>
  <c r="W36" i="7"/>
  <c r="AM35" i="7"/>
  <c r="AM37" i="7"/>
  <c r="AM36" i="7"/>
  <c r="AK35" i="7"/>
  <c r="AK37" i="7"/>
  <c r="AK36" i="7"/>
  <c r="Y60" i="7"/>
  <c r="Y61" i="7"/>
  <c r="Y62" i="7"/>
  <c r="T62" i="7"/>
  <c r="T60" i="7"/>
  <c r="T61" i="7"/>
  <c r="AI60" i="7"/>
  <c r="AI62" i="7"/>
  <c r="AI61" i="7"/>
  <c r="AN60" i="7"/>
  <c r="AN62" i="7"/>
  <c r="AN61" i="7"/>
  <c r="AT60" i="7"/>
  <c r="AT62" i="7"/>
  <c r="AT61" i="7"/>
  <c r="AD60" i="7"/>
  <c r="AD62" i="7"/>
  <c r="AD61" i="7"/>
  <c r="AM10" i="7"/>
  <c r="AM12" i="7"/>
  <c r="AM11" i="7"/>
  <c r="AQ11" i="7"/>
  <c r="AQ12" i="7"/>
  <c r="AQ10" i="7"/>
  <c r="AF35" i="7"/>
  <c r="AF37" i="7"/>
  <c r="AF36" i="7"/>
  <c r="AM60" i="9"/>
  <c r="AM62" i="9"/>
  <c r="AM61" i="9"/>
  <c r="W60" i="9"/>
  <c r="W61" i="9"/>
  <c r="W62" i="9"/>
  <c r="AK60" i="9"/>
  <c r="AK61" i="9"/>
  <c r="AK62" i="9"/>
  <c r="U60" i="9"/>
  <c r="U61" i="9"/>
  <c r="U62" i="9"/>
  <c r="X35" i="9"/>
  <c r="X37" i="9"/>
  <c r="X36" i="9"/>
  <c r="AN35" i="9"/>
  <c r="AN37" i="9"/>
  <c r="AN36" i="9"/>
  <c r="AH35" i="9"/>
  <c r="AH37" i="9"/>
  <c r="AH36" i="9"/>
  <c r="AU35" i="9"/>
  <c r="AU37" i="9"/>
  <c r="AU36" i="9"/>
  <c r="AS35" i="9"/>
  <c r="AS37" i="9"/>
  <c r="AS36" i="9"/>
  <c r="AM10" i="9"/>
  <c r="AM12" i="9"/>
  <c r="AM11" i="9"/>
  <c r="AR10" i="9"/>
  <c r="AR12" i="9"/>
  <c r="AR11" i="9"/>
  <c r="AP12" i="9"/>
  <c r="AP11" i="9"/>
  <c r="AP10" i="9"/>
  <c r="Z60" i="9"/>
  <c r="Z61" i="9"/>
  <c r="Z62" i="9"/>
  <c r="AP60" i="9"/>
  <c r="AP61" i="9"/>
  <c r="AP62" i="9"/>
  <c r="AB60" i="9"/>
  <c r="AB62" i="9"/>
  <c r="AB61" i="9"/>
  <c r="AR37" i="7"/>
  <c r="AR35" i="7"/>
  <c r="AR36" i="7"/>
  <c r="J55" i="7"/>
  <c r="I60" i="7"/>
  <c r="I62" i="7"/>
  <c r="I61" i="7"/>
  <c r="AK62" i="7"/>
  <c r="AK60" i="7"/>
  <c r="AK61" i="7"/>
  <c r="AH35" i="7"/>
  <c r="AH36" i="7"/>
  <c r="AH37" i="7"/>
  <c r="AS62" i="7"/>
  <c r="AS60" i="7"/>
  <c r="AS61" i="7"/>
  <c r="AQ35" i="7"/>
  <c r="AQ37" i="7"/>
  <c r="AQ36" i="7"/>
  <c r="AT35" i="7"/>
  <c r="AT37" i="7"/>
  <c r="AT36" i="7"/>
  <c r="AD35" i="7"/>
  <c r="AD36" i="7"/>
  <c r="AD37" i="7"/>
  <c r="AA35" i="7"/>
  <c r="AA37" i="7"/>
  <c r="AA36" i="7"/>
  <c r="AG35" i="7"/>
  <c r="AG36" i="7"/>
  <c r="AG37" i="7"/>
  <c r="AO62" i="7"/>
  <c r="AO60" i="7"/>
  <c r="AO61" i="7"/>
  <c r="AU60" i="7"/>
  <c r="AU62" i="7"/>
  <c r="AU61" i="7"/>
  <c r="AE60" i="7"/>
  <c r="AE61" i="7"/>
  <c r="AE62" i="7"/>
  <c r="AJ62" i="7"/>
  <c r="AJ60" i="7"/>
  <c r="AJ61" i="7"/>
  <c r="AP60" i="7"/>
  <c r="AP62" i="7"/>
  <c r="AP61" i="7"/>
  <c r="Z60" i="7"/>
  <c r="Z62" i="7"/>
  <c r="Z61" i="7"/>
  <c r="AT11" i="7"/>
  <c r="AT12" i="7"/>
  <c r="AT10" i="7"/>
  <c r="AS12" i="7"/>
  <c r="AS10" i="7"/>
  <c r="AS11" i="7"/>
  <c r="AN35" i="7"/>
  <c r="AN37" i="7"/>
  <c r="AN36" i="7"/>
  <c r="AI60" i="9"/>
  <c r="AI61" i="9"/>
  <c r="AI62" i="9"/>
  <c r="AG60" i="9"/>
  <c r="AG62" i="9"/>
  <c r="AG61" i="9"/>
  <c r="AQ35" i="9"/>
  <c r="AQ37" i="9"/>
  <c r="AQ36" i="9"/>
  <c r="AO36" i="9"/>
  <c r="AO35" i="9"/>
  <c r="AO37" i="9"/>
  <c r="AB35" i="9"/>
  <c r="AB36" i="9"/>
  <c r="AB37" i="9"/>
  <c r="AR35" i="9"/>
  <c r="AR37" i="9"/>
  <c r="AR36" i="9"/>
  <c r="AL35" i="9"/>
  <c r="AL37" i="9"/>
  <c r="AL36" i="9"/>
  <c r="AM36" i="9"/>
  <c r="AM35" i="9"/>
  <c r="AM37" i="9"/>
  <c r="AK35" i="9"/>
  <c r="AK36" i="9"/>
  <c r="AK37" i="9"/>
  <c r="AQ11" i="9"/>
  <c r="AQ10" i="9"/>
  <c r="AQ12" i="9"/>
  <c r="AO12" i="9"/>
  <c r="AO10" i="9"/>
  <c r="AO11" i="9"/>
  <c r="AT12" i="9"/>
  <c r="AT11" i="9"/>
  <c r="AT10" i="9"/>
  <c r="AN60" i="9"/>
  <c r="AN61" i="9"/>
  <c r="AN62" i="9"/>
  <c r="AD60" i="9"/>
  <c r="AD62" i="9"/>
  <c r="AD61" i="9"/>
  <c r="AH60" i="9"/>
  <c r="AH61" i="9"/>
  <c r="AH62" i="9"/>
  <c r="AR60" i="9"/>
  <c r="AR62" i="9"/>
  <c r="AR61" i="9"/>
  <c r="J30" i="9"/>
  <c r="I36" i="9"/>
  <c r="I35" i="9"/>
  <c r="I37" i="9"/>
  <c r="AJ35" i="7"/>
  <c r="AJ36" i="7"/>
  <c r="AJ37" i="7"/>
  <c r="AP37" i="7"/>
  <c r="AP35" i="7"/>
  <c r="AP36" i="7"/>
  <c r="Z35" i="7"/>
  <c r="Z37" i="7"/>
  <c r="Z36" i="7"/>
  <c r="AS35" i="7"/>
  <c r="AS37" i="7"/>
  <c r="AS36" i="7"/>
  <c r="AC35" i="7"/>
  <c r="AC36" i="7"/>
  <c r="AC37" i="7"/>
  <c r="AR62" i="7"/>
  <c r="AR60" i="7"/>
  <c r="AR61" i="7"/>
  <c r="AQ60" i="7"/>
  <c r="AQ62" i="7"/>
  <c r="AQ61" i="7"/>
  <c r="AA60" i="7"/>
  <c r="AA62" i="7"/>
  <c r="AA61" i="7"/>
  <c r="AB60" i="7"/>
  <c r="AB62" i="7"/>
  <c r="AB61" i="7"/>
  <c r="AL60" i="7"/>
  <c r="AL62" i="7"/>
  <c r="AL61" i="7"/>
  <c r="V60" i="7"/>
  <c r="V62" i="7"/>
  <c r="V61" i="7"/>
  <c r="AP11" i="7"/>
  <c r="AP12" i="7"/>
  <c r="AP10" i="7"/>
  <c r="AO10" i="7"/>
  <c r="AO12" i="7"/>
  <c r="AO11" i="7"/>
  <c r="AG60" i="7"/>
  <c r="AG62" i="7"/>
  <c r="AG61" i="7"/>
  <c r="AU60" i="9"/>
  <c r="AU62" i="9"/>
  <c r="AU61" i="9"/>
  <c r="AE60" i="9"/>
  <c r="AE61" i="9"/>
  <c r="AE62" i="9"/>
  <c r="AS60" i="9"/>
  <c r="AS61" i="9"/>
  <c r="AS62" i="9"/>
  <c r="AC60" i="9"/>
  <c r="AC62" i="9"/>
  <c r="AC61" i="9"/>
  <c r="AI37" i="9"/>
  <c r="AI35" i="9"/>
  <c r="AI36" i="9"/>
  <c r="AG35" i="9"/>
  <c r="AG36" i="9"/>
  <c r="AG37" i="9"/>
  <c r="AF35" i="9"/>
  <c r="AF36" i="9"/>
  <c r="AF37" i="9"/>
  <c r="Z35" i="9"/>
  <c r="Z37" i="9"/>
  <c r="Z36" i="9"/>
  <c r="AP35" i="9"/>
  <c r="AP36" i="9"/>
  <c r="AP37" i="9"/>
  <c r="AE36" i="9"/>
  <c r="AE35" i="9"/>
  <c r="AE37" i="9"/>
  <c r="AC35" i="9"/>
  <c r="AC37" i="9"/>
  <c r="AC36" i="9"/>
  <c r="AU12" i="9"/>
  <c r="AU10" i="9"/>
  <c r="AU11" i="9"/>
  <c r="AS12" i="9"/>
  <c r="AS11" i="9"/>
  <c r="AS10" i="9"/>
  <c r="AF60" i="9"/>
  <c r="AF61" i="9"/>
  <c r="AF62" i="9"/>
  <c r="AT60" i="9"/>
  <c r="AT62" i="9"/>
  <c r="AT61" i="9"/>
  <c r="T60" i="9"/>
  <c r="T62" i="9"/>
  <c r="T61" i="9"/>
  <c r="L30" i="7"/>
  <c r="K35" i="7"/>
  <c r="K36" i="7"/>
  <c r="K37" i="7"/>
  <c r="J55" i="9"/>
  <c r="I60" i="9"/>
  <c r="I62" i="9"/>
  <c r="I61" i="9"/>
  <c r="J10" i="9"/>
  <c r="J12" i="9"/>
  <c r="J11" i="9"/>
  <c r="AE61" i="10"/>
  <c r="AE60" i="10"/>
  <c r="AI36" i="10"/>
  <c r="AI35" i="10"/>
  <c r="AM61" i="10"/>
  <c r="AM60" i="10"/>
  <c r="W61" i="10"/>
  <c r="W60" i="10"/>
  <c r="AK61" i="10"/>
  <c r="AK60" i="10"/>
  <c r="U61" i="10"/>
  <c r="U60" i="10"/>
  <c r="X36" i="10"/>
  <c r="X35" i="10"/>
  <c r="AN35" i="10"/>
  <c r="AN36" i="10"/>
  <c r="AH35" i="10"/>
  <c r="AH36" i="10"/>
  <c r="AS10" i="10"/>
  <c r="AS11" i="10"/>
  <c r="Y35" i="10"/>
  <c r="Y36" i="10"/>
  <c r="AC35" i="10"/>
  <c r="AC36" i="10"/>
  <c r="AK36" i="10"/>
  <c r="AK35" i="10"/>
  <c r="V61" i="10"/>
  <c r="V60" i="10"/>
  <c r="AL10" i="10"/>
  <c r="AL11" i="10"/>
  <c r="AP10" i="10"/>
  <c r="AP11" i="10"/>
  <c r="J5" i="10"/>
  <c r="I11" i="10"/>
  <c r="I10" i="10"/>
  <c r="AI61" i="10"/>
  <c r="AI60" i="10"/>
  <c r="AG61" i="10"/>
  <c r="AG60" i="10"/>
  <c r="AQ35" i="10"/>
  <c r="AQ36" i="10"/>
  <c r="AB36" i="10"/>
  <c r="AB35" i="10"/>
  <c r="AR36" i="10"/>
  <c r="AR35" i="10"/>
  <c r="AL35" i="10"/>
  <c r="AL36" i="10"/>
  <c r="AO10" i="10"/>
  <c r="AO11" i="10"/>
  <c r="AR10" i="10"/>
  <c r="AR11" i="10"/>
  <c r="AN61" i="10"/>
  <c r="AN60" i="10"/>
  <c r="AT61" i="10"/>
  <c r="AT60" i="10"/>
  <c r="AP61" i="10"/>
  <c r="AP60" i="10"/>
  <c r="AJ61" i="10"/>
  <c r="AJ60" i="10"/>
  <c r="AU35" i="10"/>
  <c r="AU36" i="10"/>
  <c r="AU10" i="10"/>
  <c r="AU11" i="10"/>
  <c r="AM11" i="10"/>
  <c r="AM10" i="10"/>
  <c r="J55" i="10"/>
  <c r="I61" i="10"/>
  <c r="I60" i="10"/>
  <c r="AU61" i="10"/>
  <c r="AU60" i="10"/>
  <c r="AS61" i="10"/>
  <c r="AS60" i="10"/>
  <c r="AC61" i="10"/>
  <c r="AC60" i="10"/>
  <c r="AF35" i="10"/>
  <c r="AF36" i="10"/>
  <c r="Z36" i="10"/>
  <c r="Z35" i="10"/>
  <c r="AP36" i="10"/>
  <c r="AP35" i="10"/>
  <c r="AO35" i="10"/>
  <c r="AO36" i="10"/>
  <c r="AN10" i="10"/>
  <c r="AN11" i="10"/>
  <c r="AF61" i="10"/>
  <c r="AF60" i="10"/>
  <c r="AM36" i="10"/>
  <c r="AM35" i="10"/>
  <c r="AE35" i="10"/>
  <c r="AE36" i="10"/>
  <c r="Z61" i="10"/>
  <c r="Z60" i="10"/>
  <c r="T61" i="10"/>
  <c r="T60" i="10"/>
  <c r="AH61" i="10"/>
  <c r="AH60" i="10"/>
  <c r="W36" i="10"/>
  <c r="W35" i="10"/>
  <c r="J30" i="10"/>
  <c r="I35" i="10"/>
  <c r="I36" i="10"/>
  <c r="AQ61" i="10"/>
  <c r="AQ60" i="10"/>
  <c r="AA61" i="10"/>
  <c r="AA60" i="10"/>
  <c r="AO61" i="10"/>
  <c r="AO60" i="10"/>
  <c r="Y61" i="10"/>
  <c r="Y60" i="10"/>
  <c r="AA36" i="10"/>
  <c r="AA35" i="10"/>
  <c r="AJ36" i="10"/>
  <c r="AJ35" i="10"/>
  <c r="AD35" i="10"/>
  <c r="AD36" i="10"/>
  <c r="AT35" i="10"/>
  <c r="AT36" i="10"/>
  <c r="AG35" i="10"/>
  <c r="AG36" i="10"/>
  <c r="AS35" i="10"/>
  <c r="AS36" i="10"/>
  <c r="X61" i="10"/>
  <c r="X60" i="10"/>
  <c r="AB61" i="10"/>
  <c r="AB60" i="10"/>
  <c r="AR61" i="10"/>
  <c r="AR60" i="10"/>
  <c r="AL61" i="10"/>
  <c r="AL60" i="10"/>
  <c r="AD61" i="10"/>
  <c r="AD60" i="10"/>
  <c r="AT10" i="10"/>
  <c r="AT11" i="10"/>
  <c r="AQ11" i="10"/>
  <c r="AQ10" i="10"/>
  <c r="L5" i="17"/>
  <c r="K10" i="17"/>
  <c r="K11" i="17"/>
  <c r="L30" i="17"/>
  <c r="K35" i="17"/>
  <c r="K36" i="17"/>
  <c r="L55" i="17"/>
  <c r="K61" i="17"/>
  <c r="K60" i="17"/>
  <c r="AE60" i="15"/>
  <c r="AE61" i="15"/>
  <c r="AD60" i="15"/>
  <c r="AD61" i="15"/>
  <c r="Y60" i="15"/>
  <c r="Y61" i="15"/>
  <c r="AN36" i="15"/>
  <c r="AN35" i="15"/>
  <c r="Z36" i="15"/>
  <c r="Z35" i="15"/>
  <c r="AI36" i="15"/>
  <c r="AI35" i="15"/>
  <c r="AT10" i="15"/>
  <c r="AT11" i="15"/>
  <c r="J5" i="15"/>
  <c r="I10" i="15"/>
  <c r="I11" i="15"/>
  <c r="AQ60" i="15"/>
  <c r="AQ61" i="15"/>
  <c r="AP61" i="15"/>
  <c r="AP60" i="15"/>
  <c r="AK61" i="15"/>
  <c r="AK60" i="15"/>
  <c r="AB35" i="15"/>
  <c r="AB36" i="15"/>
  <c r="AK35" i="15"/>
  <c r="AK36" i="15"/>
  <c r="AT36" i="15"/>
  <c r="AT35" i="15"/>
  <c r="AL11" i="15"/>
  <c r="AL10" i="15"/>
  <c r="AQ35" i="15"/>
  <c r="AQ36" i="15"/>
  <c r="AB60" i="15"/>
  <c r="AB61" i="15"/>
  <c r="J30" i="15"/>
  <c r="I35" i="15"/>
  <c r="I36" i="15"/>
  <c r="AM61" i="15"/>
  <c r="AM60" i="15"/>
  <c r="W60" i="15"/>
  <c r="W61" i="15"/>
  <c r="AL61" i="15"/>
  <c r="AL60" i="15"/>
  <c r="V61" i="15"/>
  <c r="V60" i="15"/>
  <c r="AG61" i="15"/>
  <c r="AG60" i="15"/>
  <c r="AM35" i="15"/>
  <c r="AM36" i="15"/>
  <c r="AF35" i="15"/>
  <c r="AF36" i="15"/>
  <c r="Y35" i="15"/>
  <c r="Y36" i="15"/>
  <c r="AO35" i="15"/>
  <c r="AO36" i="15"/>
  <c r="AH35" i="15"/>
  <c r="AH36" i="15"/>
  <c r="AS11" i="15"/>
  <c r="AS10" i="15"/>
  <c r="AN11" i="15"/>
  <c r="AN10" i="15"/>
  <c r="AU11" i="15"/>
  <c r="AU10" i="15"/>
  <c r="AU35" i="15"/>
  <c r="AU36" i="15"/>
  <c r="AJ61" i="15"/>
  <c r="AJ60" i="15"/>
  <c r="AU61" i="15"/>
  <c r="AU60" i="15"/>
  <c r="AT60" i="15"/>
  <c r="AT61" i="15"/>
  <c r="AO61" i="15"/>
  <c r="AO60" i="15"/>
  <c r="X36" i="15"/>
  <c r="X35" i="15"/>
  <c r="AG36" i="15"/>
  <c r="AG35" i="15"/>
  <c r="AP36" i="15"/>
  <c r="AP35" i="15"/>
  <c r="AE36" i="15"/>
  <c r="AE35" i="15"/>
  <c r="AR61" i="15"/>
  <c r="AR60" i="15"/>
  <c r="AA60" i="15"/>
  <c r="AA61" i="15"/>
  <c r="Z60" i="15"/>
  <c r="Z61" i="15"/>
  <c r="U61" i="15"/>
  <c r="U60" i="15"/>
  <c r="AR35" i="15"/>
  <c r="AR36" i="15"/>
  <c r="AD36" i="15"/>
  <c r="AD35" i="15"/>
  <c r="AR11" i="15"/>
  <c r="AR10" i="15"/>
  <c r="AF61" i="15"/>
  <c r="AF60" i="15"/>
  <c r="T61" i="15"/>
  <c r="T60" i="15"/>
  <c r="AI61" i="15"/>
  <c r="AI60" i="15"/>
  <c r="AH61" i="15"/>
  <c r="AH60" i="15"/>
  <c r="AS61" i="15"/>
  <c r="AS60" i="15"/>
  <c r="AC61" i="15"/>
  <c r="AC60" i="15"/>
  <c r="W35" i="15"/>
  <c r="W36" i="15"/>
  <c r="AJ35" i="15"/>
  <c r="AJ36" i="15"/>
  <c r="AC36" i="15"/>
  <c r="AC35" i="15"/>
  <c r="AS35" i="15"/>
  <c r="AS36" i="15"/>
  <c r="AL35" i="15"/>
  <c r="AL36" i="15"/>
  <c r="AO11" i="15"/>
  <c r="AO10" i="15"/>
  <c r="AP11" i="15"/>
  <c r="AP10" i="15"/>
  <c r="AM11" i="15"/>
  <c r="AM10" i="15"/>
  <c r="AA35" i="15"/>
  <c r="AA36" i="15"/>
  <c r="AQ10" i="15"/>
  <c r="AQ11" i="15"/>
  <c r="X61" i="15"/>
  <c r="X60" i="15"/>
  <c r="AN61" i="15"/>
  <c r="AN60" i="15"/>
  <c r="J55" i="15"/>
  <c r="I60" i="15"/>
  <c r="I61" i="15"/>
  <c r="J5" i="7"/>
  <c r="P56" i="10"/>
  <c r="W6" i="10"/>
  <c r="T31" i="10"/>
  <c r="J11" i="7" l="1"/>
  <c r="J12" i="7"/>
  <c r="J10" i="7"/>
  <c r="J35" i="9"/>
  <c r="J37" i="9"/>
  <c r="J36" i="9"/>
  <c r="K30" i="9"/>
  <c r="J60" i="9"/>
  <c r="J61" i="9"/>
  <c r="J62" i="9"/>
  <c r="K55" i="9"/>
  <c r="M30" i="7"/>
  <c r="L35" i="7"/>
  <c r="L37" i="7"/>
  <c r="L36" i="7"/>
  <c r="M5" i="9"/>
  <c r="L12" i="9"/>
  <c r="L10" i="9"/>
  <c r="L11" i="9"/>
  <c r="K55" i="7"/>
  <c r="J60" i="7"/>
  <c r="J62" i="7"/>
  <c r="J61" i="7"/>
  <c r="J35" i="10"/>
  <c r="J36" i="10"/>
  <c r="K30" i="10"/>
  <c r="J61" i="10"/>
  <c r="J60" i="10"/>
  <c r="K55" i="10"/>
  <c r="J10" i="10"/>
  <c r="J11" i="10"/>
  <c r="K5" i="10"/>
  <c r="L36" i="17"/>
  <c r="L35" i="17"/>
  <c r="M30" i="17"/>
  <c r="M55" i="17"/>
  <c r="L61" i="17"/>
  <c r="L60" i="17"/>
  <c r="M5" i="17"/>
  <c r="L10" i="17"/>
  <c r="L11" i="17"/>
  <c r="J35" i="15"/>
  <c r="J36" i="15"/>
  <c r="K30" i="15"/>
  <c r="J11" i="15"/>
  <c r="J10" i="15"/>
  <c r="K5" i="15"/>
  <c r="J60" i="15"/>
  <c r="J61" i="15"/>
  <c r="K55" i="15"/>
  <c r="K5" i="7"/>
  <c r="L55" i="7" l="1"/>
  <c r="K60" i="7"/>
  <c r="K62" i="7"/>
  <c r="K61" i="7"/>
  <c r="N5" i="9"/>
  <c r="M10" i="9"/>
  <c r="M11" i="9"/>
  <c r="M12" i="9"/>
  <c r="N30" i="7"/>
  <c r="M35" i="7"/>
  <c r="M36" i="7"/>
  <c r="M37" i="7"/>
  <c r="L55" i="9"/>
  <c r="K60" i="9"/>
  <c r="K62" i="9"/>
  <c r="K61" i="9"/>
  <c r="L30" i="9"/>
  <c r="K35" i="9"/>
  <c r="K37" i="9"/>
  <c r="K36" i="9"/>
  <c r="K11" i="7"/>
  <c r="K12" i="7"/>
  <c r="K10" i="7"/>
  <c r="L55" i="10"/>
  <c r="K61" i="10"/>
  <c r="K60" i="10"/>
  <c r="L30" i="10"/>
  <c r="K35" i="10"/>
  <c r="K36" i="10"/>
  <c r="L5" i="10"/>
  <c r="K10" i="10"/>
  <c r="K11" i="10"/>
  <c r="N55" i="17"/>
  <c r="M61" i="17"/>
  <c r="M60" i="17"/>
  <c r="N5" i="17"/>
  <c r="M10" i="17"/>
  <c r="M11" i="17"/>
  <c r="N30" i="17"/>
  <c r="M35" i="17"/>
  <c r="M36" i="17"/>
  <c r="L30" i="15"/>
  <c r="K36" i="15"/>
  <c r="K35" i="15"/>
  <c r="L5" i="15"/>
  <c r="K10" i="15"/>
  <c r="K11" i="15"/>
  <c r="L55" i="15"/>
  <c r="K60" i="15"/>
  <c r="K61" i="15"/>
  <c r="L5" i="7"/>
  <c r="L12" i="7" l="1"/>
  <c r="L11" i="7"/>
  <c r="L10" i="7"/>
  <c r="M30" i="9"/>
  <c r="L35" i="9"/>
  <c r="L37" i="9"/>
  <c r="L36" i="9"/>
  <c r="M55" i="9"/>
  <c r="L60" i="9"/>
  <c r="L61" i="9"/>
  <c r="L62" i="9"/>
  <c r="O30" i="7"/>
  <c r="N35" i="7"/>
  <c r="N37" i="7"/>
  <c r="N36" i="7"/>
  <c r="O5" i="9"/>
  <c r="N10" i="9"/>
  <c r="N12" i="9"/>
  <c r="N11" i="9"/>
  <c r="M55" i="7"/>
  <c r="L60" i="7"/>
  <c r="L62" i="7"/>
  <c r="L61" i="7"/>
  <c r="M30" i="10"/>
  <c r="L35" i="10"/>
  <c r="L36" i="10"/>
  <c r="M5" i="10"/>
  <c r="L10" i="10"/>
  <c r="L11" i="10"/>
  <c r="M55" i="10"/>
  <c r="L61" i="10"/>
  <c r="L60" i="10"/>
  <c r="O5" i="17"/>
  <c r="N10" i="17"/>
  <c r="N11" i="17"/>
  <c r="O30" i="17"/>
  <c r="N36" i="17"/>
  <c r="N35" i="17"/>
  <c r="O55" i="17"/>
  <c r="N61" i="17"/>
  <c r="N60" i="17"/>
  <c r="M5" i="15"/>
  <c r="L11" i="15"/>
  <c r="L10" i="15"/>
  <c r="M55" i="15"/>
  <c r="L60" i="15"/>
  <c r="L61" i="15"/>
  <c r="M30" i="15"/>
  <c r="L35" i="15"/>
  <c r="L36" i="15"/>
  <c r="M5" i="7"/>
  <c r="M12" i="7" l="1"/>
  <c r="M10" i="7"/>
  <c r="M11" i="7"/>
  <c r="N55" i="7"/>
  <c r="M60" i="7"/>
  <c r="M62" i="7"/>
  <c r="M61" i="7"/>
  <c r="P5" i="9"/>
  <c r="O10" i="9"/>
  <c r="O12" i="9"/>
  <c r="O11" i="9"/>
  <c r="P30" i="7"/>
  <c r="O37" i="7"/>
  <c r="O35" i="7"/>
  <c r="O36" i="7"/>
  <c r="N55" i="9"/>
  <c r="M60" i="9"/>
  <c r="M61" i="9"/>
  <c r="M62" i="9"/>
  <c r="N30" i="9"/>
  <c r="M35" i="9"/>
  <c r="M37" i="9"/>
  <c r="M36" i="9"/>
  <c r="N5" i="10"/>
  <c r="M10" i="10"/>
  <c r="M11" i="10"/>
  <c r="N55" i="10"/>
  <c r="M61" i="10"/>
  <c r="M60" i="10"/>
  <c r="N30" i="10"/>
  <c r="M35" i="10"/>
  <c r="M36" i="10"/>
  <c r="P30" i="17"/>
  <c r="O35" i="17"/>
  <c r="O36" i="17"/>
  <c r="P55" i="17"/>
  <c r="O61" i="17"/>
  <c r="O60" i="17"/>
  <c r="P5" i="17"/>
  <c r="O11" i="17"/>
  <c r="O10" i="17"/>
  <c r="N55" i="15"/>
  <c r="M61" i="15"/>
  <c r="M60" i="15"/>
  <c r="N30" i="15"/>
  <c r="M35" i="15"/>
  <c r="M36" i="15"/>
  <c r="N5" i="15"/>
  <c r="M11" i="15"/>
  <c r="M10" i="15"/>
  <c r="N5" i="7"/>
  <c r="N11" i="7" l="1"/>
  <c r="N12" i="7"/>
  <c r="N10" i="7"/>
  <c r="O30" i="9"/>
  <c r="N35" i="9"/>
  <c r="N36" i="9"/>
  <c r="N37" i="9"/>
  <c r="O55" i="9"/>
  <c r="N60" i="9"/>
  <c r="N61" i="9"/>
  <c r="N62" i="9"/>
  <c r="Q30" i="7"/>
  <c r="P35" i="7"/>
  <c r="P37" i="7"/>
  <c r="P36" i="7"/>
  <c r="Q5" i="9"/>
  <c r="P10" i="9"/>
  <c r="P11" i="9"/>
  <c r="P12" i="9"/>
  <c r="O55" i="7"/>
  <c r="N60" i="7"/>
  <c r="N62" i="7"/>
  <c r="N61" i="7"/>
  <c r="O55" i="10"/>
  <c r="N61" i="10"/>
  <c r="N60" i="10"/>
  <c r="O30" i="10"/>
  <c r="N35" i="10"/>
  <c r="N36" i="10"/>
  <c r="O5" i="10"/>
  <c r="N11" i="10"/>
  <c r="N10" i="10"/>
  <c r="Q55" i="17"/>
  <c r="P61" i="17"/>
  <c r="P60" i="17"/>
  <c r="Q5" i="17"/>
  <c r="P10" i="17"/>
  <c r="P11" i="17"/>
  <c r="Q30" i="17"/>
  <c r="P35" i="17"/>
  <c r="P36" i="17"/>
  <c r="O30" i="15"/>
  <c r="N35" i="15"/>
  <c r="N36" i="15"/>
  <c r="O5" i="15"/>
  <c r="N10" i="15"/>
  <c r="N11" i="15"/>
  <c r="O55" i="15"/>
  <c r="N60" i="15"/>
  <c r="N61" i="15"/>
  <c r="O5" i="7"/>
  <c r="P55" i="7" l="1"/>
  <c r="O60" i="7"/>
  <c r="O62" i="7"/>
  <c r="O61" i="7"/>
  <c r="R5" i="9"/>
  <c r="Q10" i="9"/>
  <c r="Q12" i="9"/>
  <c r="Q11" i="9"/>
  <c r="R30" i="7"/>
  <c r="Q35" i="7"/>
  <c r="Q36" i="7"/>
  <c r="Q37" i="7"/>
  <c r="P55" i="9"/>
  <c r="O60" i="9"/>
  <c r="O61" i="9"/>
  <c r="O62" i="9"/>
  <c r="P30" i="9"/>
  <c r="O35" i="9"/>
  <c r="O37" i="9"/>
  <c r="O36" i="9"/>
  <c r="O12" i="7"/>
  <c r="O11" i="7"/>
  <c r="O10" i="7"/>
  <c r="P30" i="10"/>
  <c r="O35" i="10"/>
  <c r="O36" i="10"/>
  <c r="P5" i="10"/>
  <c r="O11" i="10"/>
  <c r="O10" i="10"/>
  <c r="P55" i="10"/>
  <c r="O61" i="10"/>
  <c r="O60" i="10"/>
  <c r="R5" i="17"/>
  <c r="Q10" i="17"/>
  <c r="Q11" i="17"/>
  <c r="R30" i="17"/>
  <c r="Q36" i="17"/>
  <c r="Q35" i="17"/>
  <c r="R55" i="17"/>
  <c r="Q61" i="17"/>
  <c r="Q60" i="17"/>
  <c r="P5" i="15"/>
  <c r="O10" i="15"/>
  <c r="O11" i="15"/>
  <c r="P55" i="15"/>
  <c r="O60" i="15"/>
  <c r="O61" i="15"/>
  <c r="P30" i="15"/>
  <c r="O36" i="15"/>
  <c r="O35" i="15"/>
  <c r="P5" i="7"/>
  <c r="P11" i="7" l="1"/>
  <c r="P12" i="7"/>
  <c r="P10" i="7"/>
  <c r="Q30" i="9"/>
  <c r="P35" i="9"/>
  <c r="P36" i="9"/>
  <c r="P37" i="9"/>
  <c r="Q55" i="9"/>
  <c r="P60" i="9"/>
  <c r="P61" i="9"/>
  <c r="P62" i="9"/>
  <c r="S30" i="7"/>
  <c r="R35" i="7"/>
  <c r="R37" i="7"/>
  <c r="R36" i="7"/>
  <c r="S5" i="9"/>
  <c r="R12" i="9"/>
  <c r="R11" i="9"/>
  <c r="R10" i="9"/>
  <c r="Q55" i="7"/>
  <c r="P60" i="7"/>
  <c r="P62" i="7"/>
  <c r="P61" i="7"/>
  <c r="Q5" i="10"/>
  <c r="P11" i="10"/>
  <c r="P10" i="10"/>
  <c r="Q55" i="10"/>
  <c r="P61" i="10"/>
  <c r="P60" i="10"/>
  <c r="Q30" i="10"/>
  <c r="P35" i="10"/>
  <c r="P36" i="10"/>
  <c r="S30" i="17"/>
  <c r="R35" i="17"/>
  <c r="R36" i="17"/>
  <c r="S55" i="17"/>
  <c r="R61" i="17"/>
  <c r="R60" i="17"/>
  <c r="S5" i="17"/>
  <c r="R10" i="17"/>
  <c r="R11" i="17"/>
  <c r="Q55" i="15"/>
  <c r="P60" i="15"/>
  <c r="P61" i="15"/>
  <c r="Q30" i="15"/>
  <c r="P35" i="15"/>
  <c r="P36" i="15"/>
  <c r="Q5" i="15"/>
  <c r="P10" i="15"/>
  <c r="P11" i="15"/>
  <c r="Q5" i="7"/>
  <c r="R55" i="7" l="1"/>
  <c r="Q60" i="7"/>
  <c r="Q62" i="7"/>
  <c r="Q61" i="7"/>
  <c r="R30" i="9"/>
  <c r="Q35" i="9"/>
  <c r="Q36" i="9"/>
  <c r="Q37" i="9"/>
  <c r="T30" i="7"/>
  <c r="S35" i="7"/>
  <c r="S36" i="7"/>
  <c r="S37" i="7"/>
  <c r="Q11" i="7"/>
  <c r="Q12" i="7"/>
  <c r="Q10" i="7"/>
  <c r="T5" i="9"/>
  <c r="S12" i="9"/>
  <c r="S10" i="9"/>
  <c r="S11" i="9"/>
  <c r="R55" i="9"/>
  <c r="Q60" i="9"/>
  <c r="Q61" i="9"/>
  <c r="Q62" i="9"/>
  <c r="R55" i="10"/>
  <c r="Q61" i="10"/>
  <c r="Q60" i="10"/>
  <c r="R30" i="10"/>
  <c r="Q35" i="10"/>
  <c r="Q36" i="10"/>
  <c r="R5" i="10"/>
  <c r="Q10" i="10"/>
  <c r="Q11" i="10"/>
  <c r="S61" i="17"/>
  <c r="S60" i="17"/>
  <c r="T5" i="17"/>
  <c r="S11" i="17"/>
  <c r="S10" i="17"/>
  <c r="T30" i="17"/>
  <c r="S35" i="17"/>
  <c r="S36" i="17"/>
  <c r="R30" i="15"/>
  <c r="Q35" i="15"/>
  <c r="Q36" i="15"/>
  <c r="R5" i="15"/>
  <c r="Q11" i="15"/>
  <c r="Q10" i="15"/>
  <c r="R55" i="15"/>
  <c r="Q61" i="15"/>
  <c r="Q60" i="15"/>
  <c r="R5" i="7"/>
  <c r="U5" i="9" l="1"/>
  <c r="T10" i="9"/>
  <c r="T11" i="9"/>
  <c r="T12" i="9"/>
  <c r="S55" i="9"/>
  <c r="R60" i="9"/>
  <c r="R62" i="9"/>
  <c r="R61" i="9"/>
  <c r="R11" i="7"/>
  <c r="R12" i="7"/>
  <c r="R10" i="7"/>
  <c r="U30" i="7"/>
  <c r="T35" i="7"/>
  <c r="T37" i="7"/>
  <c r="T36" i="7"/>
  <c r="S30" i="9"/>
  <c r="R35" i="9"/>
  <c r="R36" i="9"/>
  <c r="R37" i="9"/>
  <c r="S55" i="7"/>
  <c r="R62" i="7"/>
  <c r="R60" i="7"/>
  <c r="R61" i="7"/>
  <c r="S30" i="10"/>
  <c r="R35" i="10"/>
  <c r="R36" i="10"/>
  <c r="S5" i="10"/>
  <c r="R10" i="10"/>
  <c r="R11" i="10"/>
  <c r="S55" i="10"/>
  <c r="R61" i="10"/>
  <c r="R60" i="10"/>
  <c r="U5" i="17"/>
  <c r="T10" i="17"/>
  <c r="T11" i="17"/>
  <c r="U30" i="17"/>
  <c r="T35" i="17"/>
  <c r="T36" i="17"/>
  <c r="S5" i="15"/>
  <c r="R11" i="15"/>
  <c r="R10" i="15"/>
  <c r="S55" i="15"/>
  <c r="R61" i="15"/>
  <c r="R60" i="15"/>
  <c r="S30" i="15"/>
  <c r="R35" i="15"/>
  <c r="R36" i="15"/>
  <c r="S5" i="7"/>
  <c r="S12" i="7" l="1"/>
  <c r="S10" i="7"/>
  <c r="S11" i="7"/>
  <c r="S60" i="7"/>
  <c r="S62" i="7"/>
  <c r="S61" i="7"/>
  <c r="T30" i="9"/>
  <c r="S35" i="9"/>
  <c r="S36" i="9"/>
  <c r="S37" i="9"/>
  <c r="V30" i="7"/>
  <c r="U35" i="7"/>
  <c r="U37" i="7"/>
  <c r="U36" i="7"/>
  <c r="S60" i="9"/>
  <c r="S62" i="9"/>
  <c r="S61" i="9"/>
  <c r="V5" i="9"/>
  <c r="U10" i="9"/>
  <c r="U12" i="9"/>
  <c r="U11" i="9"/>
  <c r="T5" i="10"/>
  <c r="S11" i="10"/>
  <c r="S10" i="10"/>
  <c r="S61" i="10"/>
  <c r="S60" i="10"/>
  <c r="T30" i="10"/>
  <c r="S35" i="10"/>
  <c r="S36" i="10"/>
  <c r="V30" i="17"/>
  <c r="U36" i="17"/>
  <c r="U35" i="17"/>
  <c r="V5" i="17"/>
  <c r="U10" i="17"/>
  <c r="U11" i="17"/>
  <c r="S61" i="15"/>
  <c r="S60" i="15"/>
  <c r="T30" i="15"/>
  <c r="S36" i="15"/>
  <c r="S35" i="15"/>
  <c r="T5" i="15"/>
  <c r="S10" i="15"/>
  <c r="S11" i="15"/>
  <c r="T5" i="7"/>
  <c r="V35" i="7" l="1"/>
  <c r="V37" i="7"/>
  <c r="V36" i="7"/>
  <c r="U30" i="9"/>
  <c r="T35" i="9"/>
  <c r="T36" i="9"/>
  <c r="T37" i="9"/>
  <c r="T10" i="7"/>
  <c r="T11" i="7"/>
  <c r="T12" i="7"/>
  <c r="W5" i="9"/>
  <c r="V10" i="9"/>
  <c r="V12" i="9"/>
  <c r="V11" i="9"/>
  <c r="U30" i="10"/>
  <c r="T35" i="10"/>
  <c r="T36" i="10"/>
  <c r="U5" i="10"/>
  <c r="T10" i="10"/>
  <c r="T11" i="10"/>
  <c r="W5" i="17"/>
  <c r="V10" i="17"/>
  <c r="V11" i="17"/>
  <c r="V35" i="17"/>
  <c r="V36" i="17"/>
  <c r="U30" i="15"/>
  <c r="T36" i="15"/>
  <c r="T35" i="15"/>
  <c r="U5" i="15"/>
  <c r="T11" i="15"/>
  <c r="T10" i="15"/>
  <c r="U5" i="7"/>
  <c r="U12" i="7" l="1"/>
  <c r="U11" i="7"/>
  <c r="U10" i="7"/>
  <c r="V30" i="9"/>
  <c r="U35" i="9"/>
  <c r="U37" i="9"/>
  <c r="U36" i="9"/>
  <c r="X5" i="9"/>
  <c r="W11" i="9"/>
  <c r="W12" i="9"/>
  <c r="W10" i="9"/>
  <c r="V5" i="10"/>
  <c r="U11" i="10"/>
  <c r="U10" i="10"/>
  <c r="V30" i="10"/>
  <c r="U36" i="10"/>
  <c r="U35" i="10"/>
  <c r="X5" i="17"/>
  <c r="W10" i="17"/>
  <c r="W11" i="17"/>
  <c r="V5" i="15"/>
  <c r="U11" i="15"/>
  <c r="U10" i="15"/>
  <c r="V30" i="15"/>
  <c r="U35" i="15"/>
  <c r="U36" i="15"/>
  <c r="V5" i="7"/>
  <c r="Y5" i="9" l="1"/>
  <c r="X12" i="9"/>
  <c r="X10" i="9"/>
  <c r="X11" i="9"/>
  <c r="V35" i="9"/>
  <c r="V37" i="9"/>
  <c r="V36" i="9"/>
  <c r="V11" i="7"/>
  <c r="V10" i="7"/>
  <c r="V12" i="7"/>
  <c r="V36" i="10"/>
  <c r="V35" i="10"/>
  <c r="W5" i="10"/>
  <c r="V10" i="10"/>
  <c r="V11" i="10"/>
  <c r="Y5" i="17"/>
  <c r="X10" i="17"/>
  <c r="X11" i="17"/>
  <c r="V35" i="15"/>
  <c r="V36" i="15"/>
  <c r="W5" i="15"/>
  <c r="V10" i="15"/>
  <c r="V11" i="15"/>
  <c r="W5" i="7"/>
  <c r="W10" i="7" l="1"/>
  <c r="W11" i="7"/>
  <c r="W12" i="7"/>
  <c r="Z5" i="9"/>
  <c r="Y12" i="9"/>
  <c r="Y10" i="9"/>
  <c r="Y11" i="9"/>
  <c r="X5" i="10"/>
  <c r="W10" i="10"/>
  <c r="W11" i="10"/>
  <c r="Z5" i="17"/>
  <c r="Y10" i="17"/>
  <c r="Y11" i="17"/>
  <c r="X5" i="15"/>
  <c r="W11" i="15"/>
  <c r="W10" i="15"/>
  <c r="X5" i="7"/>
  <c r="AA5" i="9" l="1"/>
  <c r="Z10" i="9"/>
  <c r="Z12" i="9"/>
  <c r="Z11" i="9"/>
  <c r="X10" i="7"/>
  <c r="X12" i="7"/>
  <c r="X11" i="7"/>
  <c r="Y5" i="10"/>
  <c r="X10" i="10"/>
  <c r="X11" i="10"/>
  <c r="AA5" i="17"/>
  <c r="Z10" i="17"/>
  <c r="Z11" i="17"/>
  <c r="Y5" i="15"/>
  <c r="X11" i="15"/>
  <c r="X10" i="15"/>
  <c r="Y5" i="7"/>
  <c r="Y12" i="7" l="1"/>
  <c r="Y10" i="7"/>
  <c r="Y11" i="7"/>
  <c r="AB5" i="9"/>
  <c r="AA11" i="9"/>
  <c r="AA12" i="9"/>
  <c r="AA10" i="9"/>
  <c r="Z5" i="10"/>
  <c r="Y11" i="10"/>
  <c r="Y10" i="10"/>
  <c r="AB5" i="17"/>
  <c r="AA10" i="17"/>
  <c r="AA11" i="17"/>
  <c r="Z5" i="15"/>
  <c r="Y11" i="15"/>
  <c r="Y10" i="15"/>
  <c r="Z5" i="7"/>
  <c r="AC5" i="9" l="1"/>
  <c r="AB10" i="9"/>
  <c r="AB11" i="9"/>
  <c r="AB12" i="9"/>
  <c r="Z11" i="7"/>
  <c r="Z12" i="7"/>
  <c r="Z10" i="7"/>
  <c r="AA5" i="10"/>
  <c r="Z10" i="10"/>
  <c r="Z11" i="10"/>
  <c r="AC5" i="17"/>
  <c r="AB10" i="17"/>
  <c r="AB11" i="17"/>
  <c r="AA5" i="15"/>
  <c r="Z11" i="15"/>
  <c r="Z10" i="15"/>
  <c r="AA5" i="7"/>
  <c r="AA11" i="7" l="1"/>
  <c r="AA10" i="7"/>
  <c r="AA12" i="7"/>
  <c r="AD5" i="9"/>
  <c r="AC12" i="9"/>
  <c r="AC10" i="9"/>
  <c r="AC11" i="9"/>
  <c r="AB5" i="10"/>
  <c r="AA10" i="10"/>
  <c r="AA11" i="10"/>
  <c r="AD5" i="17"/>
  <c r="AC11" i="17"/>
  <c r="AC10" i="17"/>
  <c r="AB5" i="15"/>
  <c r="AA10" i="15"/>
  <c r="AA11" i="15"/>
  <c r="AB5" i="7"/>
  <c r="AE5" i="9" l="1"/>
  <c r="AD12" i="9"/>
  <c r="AD10" i="9"/>
  <c r="AD11" i="9"/>
  <c r="AB11" i="7"/>
  <c r="AB12" i="7"/>
  <c r="AB10" i="7"/>
  <c r="AC5" i="10"/>
  <c r="AB10" i="10"/>
  <c r="AB11" i="10"/>
  <c r="AE5" i="17"/>
  <c r="AD10" i="17"/>
  <c r="AD11" i="17"/>
  <c r="AC5" i="15"/>
  <c r="AB11" i="15"/>
  <c r="AB10" i="15"/>
  <c r="AC5" i="7"/>
  <c r="AC10" i="7" l="1"/>
  <c r="AC12" i="7"/>
  <c r="AC11" i="7"/>
  <c r="AF5" i="9"/>
  <c r="AE11" i="9"/>
  <c r="AE10" i="9"/>
  <c r="AE12" i="9"/>
  <c r="AD5" i="10"/>
  <c r="AC10" i="10"/>
  <c r="AC11" i="10"/>
  <c r="AF5" i="17"/>
  <c r="AE11" i="17"/>
  <c r="AE10" i="17"/>
  <c r="AD5" i="15"/>
  <c r="AC11" i="15"/>
  <c r="AC10" i="15"/>
  <c r="AD5" i="7"/>
  <c r="AG5" i="9" l="1"/>
  <c r="AF12" i="9"/>
  <c r="AF10" i="9"/>
  <c r="AF11" i="9"/>
  <c r="AD12" i="7"/>
  <c r="AD11" i="7"/>
  <c r="AD10" i="7"/>
  <c r="AE5" i="10"/>
  <c r="AD10" i="10"/>
  <c r="AD11" i="10"/>
  <c r="AG5" i="17"/>
  <c r="AF10" i="17"/>
  <c r="AF11" i="17"/>
  <c r="AE5" i="15"/>
  <c r="AD10" i="15"/>
  <c r="AD11" i="15"/>
  <c r="AE5" i="7"/>
  <c r="AE11" i="7" l="1"/>
  <c r="AE12" i="7"/>
  <c r="AE10" i="7"/>
  <c r="AH5" i="9"/>
  <c r="AG12" i="9"/>
  <c r="AG11" i="9"/>
  <c r="AG10" i="9"/>
  <c r="AF5" i="10"/>
  <c r="AE11" i="10"/>
  <c r="AE10" i="10"/>
  <c r="AH5" i="17"/>
  <c r="AG10" i="17"/>
  <c r="AG11" i="17"/>
  <c r="AF5" i="15"/>
  <c r="AE11" i="15"/>
  <c r="AE10" i="15"/>
  <c r="AF5" i="7"/>
  <c r="AF12" i="7" l="1"/>
  <c r="AF11" i="7"/>
  <c r="AF10" i="7"/>
  <c r="AI5" i="9"/>
  <c r="AH12" i="9"/>
  <c r="AH10" i="9"/>
  <c r="AH11" i="9"/>
  <c r="AG5" i="10"/>
  <c r="AF11" i="10"/>
  <c r="AF10" i="10"/>
  <c r="AI5" i="17"/>
  <c r="AH11" i="17"/>
  <c r="AH10" i="17"/>
  <c r="AG5" i="15"/>
  <c r="AF11" i="15"/>
  <c r="AF10" i="15"/>
  <c r="AG5" i="7"/>
  <c r="AJ5" i="9" l="1"/>
  <c r="AI11" i="9"/>
  <c r="AI12" i="9"/>
  <c r="AI10" i="9"/>
  <c r="AG11" i="7"/>
  <c r="AG10" i="7"/>
  <c r="AG12" i="7"/>
  <c r="AH5" i="10"/>
  <c r="AG10" i="10"/>
  <c r="AG11" i="10"/>
  <c r="AJ5" i="17"/>
  <c r="AI11" i="17"/>
  <c r="AI10" i="17"/>
  <c r="AH5" i="15"/>
  <c r="AG11" i="15"/>
  <c r="AG10" i="15"/>
  <c r="AH5" i="7"/>
  <c r="AH12" i="7" l="1"/>
  <c r="AH10" i="7"/>
  <c r="AH11" i="7"/>
  <c r="AK5" i="9"/>
  <c r="AJ11" i="9"/>
  <c r="AJ10" i="9"/>
  <c r="AJ12" i="9"/>
  <c r="AI5" i="10"/>
  <c r="AH10" i="10"/>
  <c r="AH11" i="10"/>
  <c r="AK5" i="17"/>
  <c r="AJ10" i="17"/>
  <c r="AJ11" i="17"/>
  <c r="AI5" i="15"/>
  <c r="AH11" i="15"/>
  <c r="AH10" i="15"/>
  <c r="AI5" i="7"/>
  <c r="AK10" i="9" l="1"/>
  <c r="AK11" i="9"/>
  <c r="AK12" i="9"/>
  <c r="AI10" i="7"/>
  <c r="AI12" i="7"/>
  <c r="AI11" i="7"/>
  <c r="AJ5" i="10"/>
  <c r="AI11" i="10"/>
  <c r="AI10" i="10"/>
  <c r="AK10" i="17"/>
  <c r="AK11" i="17"/>
  <c r="AJ5" i="15"/>
  <c r="AI10" i="15"/>
  <c r="AI11" i="15"/>
  <c r="AJ5" i="7"/>
  <c r="AJ11" i="7" l="1"/>
  <c r="AJ10" i="7"/>
  <c r="AJ12" i="7"/>
  <c r="AK5" i="10"/>
  <c r="AJ10" i="10"/>
  <c r="AJ11" i="10"/>
  <c r="AK5" i="15"/>
  <c r="AJ10" i="15"/>
  <c r="AJ11" i="15"/>
  <c r="AK5" i="7"/>
  <c r="AK12" i="7" l="1"/>
  <c r="AK10" i="7"/>
  <c r="AK11" i="7"/>
  <c r="AK11" i="10"/>
  <c r="AK10" i="10"/>
  <c r="AK11" i="15"/>
  <c r="AK10" i="15"/>
</calcChain>
</file>

<file path=xl/sharedStrings.xml><?xml version="1.0" encoding="utf-8"?>
<sst xmlns="http://schemas.openxmlformats.org/spreadsheetml/2006/main" count="515" uniqueCount="99">
  <si>
    <t>Grade</t>
  </si>
  <si>
    <t>First Name</t>
  </si>
  <si>
    <t>Last Name</t>
  </si>
  <si>
    <t>Tested Grade</t>
  </si>
  <si>
    <t>Tested Measure</t>
  </si>
  <si>
    <t>Tested Benchmark</t>
  </si>
  <si>
    <t>Tested ROI</t>
  </si>
  <si>
    <t>Start Date</t>
  </si>
  <si>
    <t>Ramirez</t>
  </si>
  <si>
    <t>Marcus</t>
  </si>
  <si>
    <t>WIF</t>
  </si>
  <si>
    <t>Weeks Left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</si>
  <si>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</si>
  <si>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</si>
  <si>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</si>
  <si>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</si>
  <si>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</si>
  <si>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</si>
  <si>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</si>
  <si>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</si>
  <si>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</si>
  <si>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</si>
  <si>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</si>
  <si>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</si>
  <si>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Maze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</si>
  <si>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</si>
  <si>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</si>
  <si>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</si>
  <si>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</si>
  <si>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</si>
  <si>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</si>
  <si>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</si>
  <si>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</si>
  <si>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</si>
  <si>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</si>
  <si>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</si>
  <si>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</si>
  <si>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</si>
  <si>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</si>
  <si>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</si>
  <si>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</si>
  <si>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</si>
  <si>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</si>
  <si>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</si>
  <si>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</si>
  <si>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</si>
  <si>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</si>
  <si>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</si>
  <si>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</si>
  <si>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</si>
  <si>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</si>
  <si>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</si>
  <si>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</si>
  <si>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Computation</t>
  </si>
  <si>
    <t>T.Bench</t>
  </si>
  <si>
    <t>T.ROI</t>
  </si>
  <si>
    <t>T.IIF</t>
  </si>
  <si>
    <t>Week</t>
  </si>
  <si>
    <t>Child Data</t>
  </si>
  <si>
    <t>Benchmark Aimline</t>
  </si>
  <si>
    <t>ROI Aimline</t>
  </si>
  <si>
    <t>IIF Aimline</t>
  </si>
  <si>
    <t>Aimlines</t>
  </si>
  <si>
    <t>Child Goal Setting Options</t>
  </si>
  <si>
    <t xml:space="preserve">  1) Benchmark Goal:</t>
  </si>
  <si>
    <t xml:space="preserve">  2) ROI Goal:</t>
  </si>
  <si>
    <t xml:space="preserve">  3) IIF Goal:</t>
  </si>
  <si>
    <t>Wks Left</t>
  </si>
  <si>
    <t>Doe</t>
  </si>
  <si>
    <t>Jane</t>
  </si>
  <si>
    <t>Graph #</t>
  </si>
  <si>
    <t>To use this Student Progress Monitoring tool, please go over the following steps:</t>
  </si>
  <si>
    <t>4. Continue to enter data as you monitor your students throughout the school year.</t>
  </si>
  <si>
    <t>1. Select the "Data Entry" sheet and enter the basic information for each student you would like to monitor (columns B-K).</t>
  </si>
  <si>
    <t xml:space="preserve">  Enter value 1, 2 or 3 for
  your chosen goal:</t>
  </si>
  <si>
    <t>Student</t>
  </si>
  <si>
    <t>Event Date</t>
  </si>
  <si>
    <t>Camper</t>
  </si>
  <si>
    <t>Happy</t>
  </si>
  <si>
    <t>Event Description</t>
  </si>
  <si>
    <t>Intervention A2</t>
  </si>
  <si>
    <t>Changed MaZE scoring</t>
  </si>
  <si>
    <t>Event #</t>
  </si>
  <si>
    <t>Event 1</t>
  </si>
  <si>
    <t>Event 5</t>
  </si>
  <si>
    <t>Events</t>
  </si>
  <si>
    <t>Event 101.3</t>
  </si>
  <si>
    <t>Event 1B</t>
  </si>
  <si>
    <t xml:space="preserve">http://www.intensiveintervention.org/resource/student-progress-monitoring-tool-data-collection-and-graphing </t>
  </si>
  <si>
    <t>Tab</t>
  </si>
  <si>
    <t xml:space="preserve">Sample student data is included as a reference.  </t>
  </si>
  <si>
    <t>3. Choose a measurement goal for your students from the corresponding "Tab #" sheets.</t>
  </si>
  <si>
    <t>2. Enter the scores for each measure you have recorded (columns M-AZ).</t>
  </si>
  <si>
    <t xml:space="preserve">Terms used in this tool: </t>
  </si>
  <si>
    <t>For additional information and more detailed instructions, please visit:</t>
  </si>
  <si>
    <r>
      <t>Benchmark</t>
    </r>
    <r>
      <rPr>
        <sz val="11"/>
        <color theme="1"/>
        <rFont val="Calibri"/>
        <family val="2"/>
        <scheme val="minor"/>
      </rPr>
      <t xml:space="preserve">: A level of performance on an assessment that is predictive of proficiency. </t>
    </r>
  </si>
  <si>
    <r>
      <rPr>
        <b/>
        <sz val="11"/>
        <color theme="1"/>
        <rFont val="Calibri"/>
        <family val="2"/>
        <scheme val="minor"/>
      </rPr>
      <t xml:space="preserve">Rate of Improvement (ROI): </t>
    </r>
    <r>
      <rPr>
        <sz val="11"/>
        <color theme="1"/>
        <rFont val="Calibri"/>
        <family val="2"/>
        <scheme val="minor"/>
      </rPr>
      <t xml:space="preserve">Average growth per week (ROI) for a specified progress monitoring measure can be used to calculate a goal. </t>
    </r>
  </si>
  <si>
    <r>
      <t>Intraindividual Framework (IIF):</t>
    </r>
    <r>
      <rPr>
        <sz val="11"/>
        <color theme="1"/>
        <rFont val="Calibri"/>
        <family val="2"/>
        <scheme val="minor"/>
      </rPr>
      <t xml:space="preserve"> IIF is often used to set individualized education program (IEP) goals or to set goals for students performing </t>
    </r>
  </si>
  <si>
    <t xml:space="preserve">far below grade level. IIF allows for a student's recent performance to be compared to his or her previous performance (not a national or local norm).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</si>
</sst>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m/d;@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1" fillId="4" borderId="0" xfId="0" applyFont="1" applyFill="1"/>
    <xf numFmtId="0" fontId="0" fillId="4" borderId="0" xfId="0" applyFill="1"/>
    <xf numFmtId="166" fontId="0" fillId="0" borderId="1" xfId="0" applyNumberFormat="1" applyBorder="1" applyProtection="1">
      <protection locked="0"/>
    </xf>
    <xf numFmtId="166" fontId="0" fillId="0" borderId="1" xfId="0" applyNumberFormat="1" applyFill="1" applyBorder="1" applyProtection="1">
      <protection locked="0"/>
    </xf>
    <xf numFmtId="0" fontId="1" fillId="6" borderId="1" xfId="0" applyFont="1" applyFill="1" applyBorder="1" applyAlignment="1" applyProtection="1">
      <alignment horizontal="center"/>
    </xf>
    <xf numFmtId="0" fontId="1" fillId="6" borderId="1" xfId="0" applyFont="1" applyFill="1" applyBorder="1"/>
    <xf numFmtId="0" fontId="1" fillId="7" borderId="1" xfId="0" applyFont="1" applyFill="1" applyBorder="1"/>
    <xf numFmtId="166" fontId="1" fillId="7" borderId="1" xfId="0" applyNumberFormat="1" applyFont="1" applyFill="1" applyBorder="1"/>
    <xf numFmtId="164" fontId="1" fillId="7" borderId="1" xfId="0" applyNumberFormat="1" applyFont="1" applyFill="1" applyBorder="1"/>
    <xf numFmtId="0" fontId="0" fillId="4" borderId="0" xfId="0" applyFill="1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4" borderId="0" xfId="0" applyFill="1" applyBorder="1"/>
    <xf numFmtId="166" fontId="0" fillId="4" borderId="0" xfId="0" applyNumberFormat="1" applyFill="1"/>
    <xf numFmtId="164" fontId="0" fillId="4" borderId="0" xfId="0" applyNumberFormat="1" applyFill="1"/>
    <xf numFmtId="0" fontId="0" fillId="8" borderId="0" xfId="0" applyFill="1"/>
    <xf numFmtId="0" fontId="1" fillId="8" borderId="0" xfId="0" applyFont="1" applyFill="1"/>
    <xf numFmtId="0" fontId="2" fillId="5" borderId="0" xfId="0" applyFont="1" applyFill="1"/>
    <xf numFmtId="0" fontId="2" fillId="4" borderId="0" xfId="0" applyFont="1" applyFill="1"/>
    <xf numFmtId="0" fontId="2" fillId="4" borderId="0" xfId="0" applyFont="1" applyFill="1" applyProtection="1"/>
    <xf numFmtId="165" fontId="2" fillId="4" borderId="0" xfId="0" applyNumberFormat="1" applyFont="1" applyFill="1"/>
    <xf numFmtId="164" fontId="2" fillId="4" borderId="0" xfId="0" applyNumberFormat="1" applyFont="1" applyFill="1"/>
    <xf numFmtId="164" fontId="2" fillId="4" borderId="0" xfId="0" applyNumberFormat="1" applyFont="1" applyFill="1" applyProtection="1"/>
    <xf numFmtId="0" fontId="0" fillId="4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1" fillId="9" borderId="1" xfId="0" applyFont="1" applyFill="1" applyBorder="1" applyAlignment="1" applyProtection="1">
      <alignment horizontal="left"/>
    </xf>
    <xf numFmtId="0" fontId="1" fillId="9" borderId="1" xfId="0" applyFont="1" applyFill="1" applyBorder="1"/>
    <xf numFmtId="0" fontId="0" fillId="4" borderId="0" xfId="0" applyFill="1" applyAlignment="1">
      <alignment horizontal="left"/>
    </xf>
    <xf numFmtId="0" fontId="3" fillId="5" borderId="0" xfId="0" applyFont="1" applyFill="1"/>
    <xf numFmtId="2" fontId="4" fillId="5" borderId="0" xfId="0" applyNumberFormat="1" applyFont="1" applyFill="1" applyAlignment="1">
      <alignment horizontal="left"/>
    </xf>
    <xf numFmtId="0" fontId="4" fillId="5" borderId="0" xfId="0" applyFont="1" applyFill="1"/>
    <xf numFmtId="0" fontId="3" fillId="4" borderId="0" xfId="0" applyFont="1" applyFill="1"/>
    <xf numFmtId="2" fontId="4" fillId="4" borderId="0" xfId="0" applyNumberFormat="1" applyFont="1" applyFill="1" applyAlignment="1">
      <alignment horizontal="left"/>
    </xf>
    <xf numFmtId="0" fontId="4" fillId="4" borderId="0" xfId="0" applyFont="1" applyFill="1"/>
    <xf numFmtId="0" fontId="5" fillId="4" borderId="0" xfId="0" applyFont="1" applyFill="1" applyBorder="1"/>
    <xf numFmtId="2" fontId="4" fillId="4" borderId="0" xfId="0" applyNumberFormat="1" applyFont="1" applyFill="1" applyBorder="1" applyAlignment="1">
      <alignment horizontal="left"/>
    </xf>
    <xf numFmtId="165" fontId="4" fillId="4" borderId="0" xfId="0" applyNumberFormat="1" applyFont="1" applyFill="1" applyBorder="1"/>
    <xf numFmtId="165" fontId="4" fillId="4" borderId="0" xfId="0" applyNumberFormat="1" applyFont="1" applyFill="1"/>
    <xf numFmtId="164" fontId="4" fillId="4" borderId="0" xfId="0" applyNumberFormat="1" applyFont="1" applyFill="1" applyBorder="1"/>
    <xf numFmtId="164" fontId="4" fillId="4" borderId="0" xfId="0" applyNumberFormat="1" applyFont="1" applyFill="1"/>
    <xf numFmtId="0" fontId="4" fillId="4" borderId="0" xfId="0" applyFont="1" applyFill="1" applyBorder="1"/>
    <xf numFmtId="0" fontId="6" fillId="4" borderId="0" xfId="0" applyFont="1" applyFill="1" applyBorder="1" applyAlignment="1">
      <alignment wrapText="1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/>
    </xf>
    <xf numFmtId="0" fontId="0" fillId="4" borderId="0" xfId="0" applyFill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4" borderId="0" xfId="0" applyNumberFormat="1" applyFill="1" applyAlignment="1">
      <alignment horizontal="center"/>
    </xf>
    <xf numFmtId="0" fontId="5" fillId="4" borderId="0" xfId="0" applyFont="1" applyFill="1"/>
    <xf numFmtId="0" fontId="2" fillId="5" borderId="0" xfId="0" applyFont="1" applyFill="1" applyProtection="1"/>
    <xf numFmtId="0" fontId="8" fillId="4" borderId="0" xfId="1" applyFill="1"/>
    <xf numFmtId="0" fontId="9" fillId="4" borderId="0" xfId="0" applyFont="1" applyFill="1" applyAlignment="1">
      <alignment vertical="center"/>
    </xf>
    <xf numFmtId="0" fontId="0" fillId="4" borderId="0" xfId="0" applyFont="1" applyFill="1"/>
    <xf numFmtId="0" fontId="10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1'!$F$4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1'!$H$5:$AU$5</c:f>
              <c:numCache>
                <c:formatCode>m/d/yy;@</c:formatCode>
                <c:ptCount val="40"/>
                <c:pt idx="0">
                  <c:v>42257</c:v>
                </c:pt>
                <c:pt idx="1">
                  <c:v>42264</c:v>
                </c:pt>
                <c:pt idx="2">
                  <c:v>42271</c:v>
                </c:pt>
                <c:pt idx="3">
                  <c:v>42278</c:v>
                </c:pt>
                <c:pt idx="4">
                  <c:v>42285</c:v>
                </c:pt>
                <c:pt idx="5">
                  <c:v>42292</c:v>
                </c:pt>
                <c:pt idx="6">
                  <c:v>42299</c:v>
                </c:pt>
                <c:pt idx="7">
                  <c:v>42306</c:v>
                </c:pt>
                <c:pt idx="8">
                  <c:v>42313</c:v>
                </c:pt>
                <c:pt idx="9">
                  <c:v>42320</c:v>
                </c:pt>
                <c:pt idx="10">
                  <c:v>42327</c:v>
                </c:pt>
                <c:pt idx="11">
                  <c:v>42334</c:v>
                </c:pt>
                <c:pt idx="12">
                  <c:v>42341</c:v>
                </c:pt>
                <c:pt idx="13">
                  <c:v>42348</c:v>
                </c:pt>
                <c:pt idx="14">
                  <c:v>42355</c:v>
                </c:pt>
                <c:pt idx="15">
                  <c:v>42362</c:v>
                </c:pt>
                <c:pt idx="16">
                  <c:v>42369</c:v>
                </c:pt>
                <c:pt idx="17">
                  <c:v>42376</c:v>
                </c:pt>
                <c:pt idx="18">
                  <c:v>42383</c:v>
                </c:pt>
                <c:pt idx="19">
                  <c:v>42390</c:v>
                </c:pt>
                <c:pt idx="20">
                  <c:v>42397</c:v>
                </c:pt>
                <c:pt idx="21">
                  <c:v>42404</c:v>
                </c:pt>
                <c:pt idx="22">
                  <c:v>42411</c:v>
                </c:pt>
                <c:pt idx="23">
                  <c:v>42418</c:v>
                </c:pt>
                <c:pt idx="24">
                  <c:v>42425</c:v>
                </c:pt>
                <c:pt idx="25">
                  <c:v>42432</c:v>
                </c:pt>
                <c:pt idx="26">
                  <c:v>42439</c:v>
                </c:pt>
                <c:pt idx="27">
                  <c:v>42446</c:v>
                </c:pt>
                <c:pt idx="28">
                  <c:v>42453</c:v>
                </c:pt>
                <c:pt idx="29">
                  <c:v>42460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1'!$H$4:$AU$4</c:f>
              <c:numCache>
                <c:formatCode>General</c:formatCode>
                <c:ptCount val="40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5A-4A64-A66E-2EF89E992E5F}"/>
            </c:ext>
          </c:extLst>
        </c:ser>
        <c:ser>
          <c:idx val="1"/>
          <c:order val="1"/>
          <c:tx>
            <c:strRef>
              <c:f>'Tab 1'!$G$6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1'!$H$5:$AU$5</c:f>
              <c:numCache>
                <c:formatCode>m/d/yy;@</c:formatCode>
                <c:ptCount val="40"/>
                <c:pt idx="0">
                  <c:v>42257</c:v>
                </c:pt>
                <c:pt idx="1">
                  <c:v>42264</c:v>
                </c:pt>
                <c:pt idx="2">
                  <c:v>42271</c:v>
                </c:pt>
                <c:pt idx="3">
                  <c:v>42278</c:v>
                </c:pt>
                <c:pt idx="4">
                  <c:v>42285</c:v>
                </c:pt>
                <c:pt idx="5">
                  <c:v>42292</c:v>
                </c:pt>
                <c:pt idx="6">
                  <c:v>42299</c:v>
                </c:pt>
                <c:pt idx="7">
                  <c:v>42306</c:v>
                </c:pt>
                <c:pt idx="8">
                  <c:v>42313</c:v>
                </c:pt>
                <c:pt idx="9">
                  <c:v>42320</c:v>
                </c:pt>
                <c:pt idx="10">
                  <c:v>42327</c:v>
                </c:pt>
                <c:pt idx="11">
                  <c:v>42334</c:v>
                </c:pt>
                <c:pt idx="12">
                  <c:v>42341</c:v>
                </c:pt>
                <c:pt idx="13">
                  <c:v>42348</c:v>
                </c:pt>
                <c:pt idx="14">
                  <c:v>42355</c:v>
                </c:pt>
                <c:pt idx="15">
                  <c:v>42362</c:v>
                </c:pt>
                <c:pt idx="16">
                  <c:v>42369</c:v>
                </c:pt>
                <c:pt idx="17">
                  <c:v>42376</c:v>
                </c:pt>
                <c:pt idx="18">
                  <c:v>42383</c:v>
                </c:pt>
                <c:pt idx="19">
                  <c:v>42390</c:v>
                </c:pt>
                <c:pt idx="20">
                  <c:v>42397</c:v>
                </c:pt>
                <c:pt idx="21">
                  <c:v>42404</c:v>
                </c:pt>
                <c:pt idx="22">
                  <c:v>42411</c:v>
                </c:pt>
                <c:pt idx="23">
                  <c:v>42418</c:v>
                </c:pt>
                <c:pt idx="24">
                  <c:v>42425</c:v>
                </c:pt>
                <c:pt idx="25">
                  <c:v>42432</c:v>
                </c:pt>
                <c:pt idx="26">
                  <c:v>42439</c:v>
                </c:pt>
                <c:pt idx="27">
                  <c:v>42446</c:v>
                </c:pt>
                <c:pt idx="28">
                  <c:v>42453</c:v>
                </c:pt>
                <c:pt idx="29">
                  <c:v>42460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1'!$H$6:$AU$6</c:f>
              <c:numCache>
                <c:formatCode>General</c:formatCode>
                <c:ptCount val="40"/>
                <c:pt idx="2">
                  <c:v>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19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5A-4A64-A66E-2EF89E992E5F}"/>
            </c:ext>
          </c:extLst>
        </c:ser>
        <c:ser>
          <c:idx val="2"/>
          <c:order val="2"/>
          <c:tx>
            <c:strRef>
              <c:f>'Tab 1'!$G$7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1'!$H$5:$AU$5</c:f>
              <c:numCache>
                <c:formatCode>m/d/yy;@</c:formatCode>
                <c:ptCount val="40"/>
                <c:pt idx="0">
                  <c:v>42257</c:v>
                </c:pt>
                <c:pt idx="1">
                  <c:v>42264</c:v>
                </c:pt>
                <c:pt idx="2">
                  <c:v>42271</c:v>
                </c:pt>
                <c:pt idx="3">
                  <c:v>42278</c:v>
                </c:pt>
                <c:pt idx="4">
                  <c:v>42285</c:v>
                </c:pt>
                <c:pt idx="5">
                  <c:v>42292</c:v>
                </c:pt>
                <c:pt idx="6">
                  <c:v>42299</c:v>
                </c:pt>
                <c:pt idx="7">
                  <c:v>42306</c:v>
                </c:pt>
                <c:pt idx="8">
                  <c:v>42313</c:v>
                </c:pt>
                <c:pt idx="9">
                  <c:v>42320</c:v>
                </c:pt>
                <c:pt idx="10">
                  <c:v>42327</c:v>
                </c:pt>
                <c:pt idx="11">
                  <c:v>42334</c:v>
                </c:pt>
                <c:pt idx="12">
                  <c:v>42341</c:v>
                </c:pt>
                <c:pt idx="13">
                  <c:v>42348</c:v>
                </c:pt>
                <c:pt idx="14">
                  <c:v>42355</c:v>
                </c:pt>
                <c:pt idx="15">
                  <c:v>42362</c:v>
                </c:pt>
                <c:pt idx="16">
                  <c:v>42369</c:v>
                </c:pt>
                <c:pt idx="17">
                  <c:v>42376</c:v>
                </c:pt>
                <c:pt idx="18">
                  <c:v>42383</c:v>
                </c:pt>
                <c:pt idx="19">
                  <c:v>42390</c:v>
                </c:pt>
                <c:pt idx="20">
                  <c:v>42397</c:v>
                </c:pt>
                <c:pt idx="21">
                  <c:v>42404</c:v>
                </c:pt>
                <c:pt idx="22">
                  <c:v>42411</c:v>
                </c:pt>
                <c:pt idx="23">
                  <c:v>42418</c:v>
                </c:pt>
                <c:pt idx="24">
                  <c:v>42425</c:v>
                </c:pt>
                <c:pt idx="25">
                  <c:v>42432</c:v>
                </c:pt>
                <c:pt idx="26">
                  <c:v>42439</c:v>
                </c:pt>
                <c:pt idx="27">
                  <c:v>42446</c:v>
                </c:pt>
                <c:pt idx="28">
                  <c:v>42453</c:v>
                </c:pt>
                <c:pt idx="29">
                  <c:v>42460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1'!$H$7:$AU$7</c:f>
              <c:numCache>
                <c:formatCode>General</c:formatCode>
                <c:ptCount val="40"/>
                <c:pt idx="2">
                  <c:v>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26.666666666666668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5A-4A64-A66E-2EF89E992E5F}"/>
            </c:ext>
          </c:extLst>
        </c:ser>
        <c:ser>
          <c:idx val="3"/>
          <c:order val="3"/>
          <c:tx>
            <c:strRef>
              <c:f>'Tab 1'!$G$8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solidFill>
                <a:schemeClr val="accent4">
                  <a:shade val="95000"/>
                  <a:satMod val="105000"/>
                </a:schemeClr>
              </a:solidFill>
              <a:prstDash val="sysDot"/>
            </a:ln>
          </c:spPr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4-B85A-4A64-A66E-2EF89E992E5F}"/>
              </c:ext>
            </c:extLst>
          </c:dPt>
          <c:cat>
            <c:numRef>
              <c:f>'Tab 1'!$H$5:$AU$5</c:f>
              <c:numCache>
                <c:formatCode>m/d/yy;@</c:formatCode>
                <c:ptCount val="40"/>
                <c:pt idx="0">
                  <c:v>42257</c:v>
                </c:pt>
                <c:pt idx="1">
                  <c:v>42264</c:v>
                </c:pt>
                <c:pt idx="2">
                  <c:v>42271</c:v>
                </c:pt>
                <c:pt idx="3">
                  <c:v>42278</c:v>
                </c:pt>
                <c:pt idx="4">
                  <c:v>42285</c:v>
                </c:pt>
                <c:pt idx="5">
                  <c:v>42292</c:v>
                </c:pt>
                <c:pt idx="6">
                  <c:v>42299</c:v>
                </c:pt>
                <c:pt idx="7">
                  <c:v>42306</c:v>
                </c:pt>
                <c:pt idx="8">
                  <c:v>42313</c:v>
                </c:pt>
                <c:pt idx="9">
                  <c:v>42320</c:v>
                </c:pt>
                <c:pt idx="10">
                  <c:v>42327</c:v>
                </c:pt>
                <c:pt idx="11">
                  <c:v>42334</c:v>
                </c:pt>
                <c:pt idx="12">
                  <c:v>42341</c:v>
                </c:pt>
                <c:pt idx="13">
                  <c:v>42348</c:v>
                </c:pt>
                <c:pt idx="14">
                  <c:v>42355</c:v>
                </c:pt>
                <c:pt idx="15">
                  <c:v>42362</c:v>
                </c:pt>
                <c:pt idx="16">
                  <c:v>42369</c:v>
                </c:pt>
                <c:pt idx="17">
                  <c:v>42376</c:v>
                </c:pt>
                <c:pt idx="18">
                  <c:v>42383</c:v>
                </c:pt>
                <c:pt idx="19">
                  <c:v>42390</c:v>
                </c:pt>
                <c:pt idx="20">
                  <c:v>42397</c:v>
                </c:pt>
                <c:pt idx="21">
                  <c:v>42404</c:v>
                </c:pt>
                <c:pt idx="22">
                  <c:v>42411</c:v>
                </c:pt>
                <c:pt idx="23">
                  <c:v>42418</c:v>
                </c:pt>
                <c:pt idx="24">
                  <c:v>42425</c:v>
                </c:pt>
                <c:pt idx="25">
                  <c:v>42432</c:v>
                </c:pt>
                <c:pt idx="26">
                  <c:v>42439</c:v>
                </c:pt>
                <c:pt idx="27">
                  <c:v>42446</c:v>
                </c:pt>
                <c:pt idx="28">
                  <c:v>42453</c:v>
                </c:pt>
                <c:pt idx="29">
                  <c:v>42460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1'!$H$8:$AU$8</c:f>
              <c:numCache>
                <c:formatCode>General</c:formatCode>
                <c:ptCount val="40"/>
                <c:pt idx="7">
                  <c:v>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27.285714285714285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5A-4A64-A66E-2EF89E992E5F}"/>
            </c:ext>
          </c:extLst>
        </c:ser>
        <c:ser>
          <c:idx val="4"/>
          <c:order val="4"/>
          <c:tx>
            <c:strRef>
              <c:f>'Tab 1'!$F$10</c:f>
              <c:strCache>
                <c:ptCount val="1"/>
                <c:pt idx="0">
                  <c:v>Event on: 10/5/15</c:v>
                </c:pt>
              </c:strCache>
            </c:strRef>
          </c:tx>
          <c:marker>
            <c:symbol val="circle"/>
            <c:size val="7"/>
          </c:marker>
          <c:val>
            <c:numRef>
              <c:f>'Tab 1'!$H$10:$AU$10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0-48E3-B319-259A33AE9965}"/>
            </c:ext>
          </c:extLst>
        </c:ser>
        <c:ser>
          <c:idx val="5"/>
          <c:order val="5"/>
          <c:tx>
            <c:strRef>
              <c:f>'Tab 1'!$F$11</c:f>
              <c:strCache>
                <c:ptCount val="1"/>
                <c:pt idx="0">
                  <c:v>Event on: 2/28/16</c:v>
                </c:pt>
              </c:strCache>
            </c:strRef>
          </c:tx>
          <c:marker>
            <c:symbol val="diamond"/>
            <c:size val="7"/>
          </c:marker>
          <c:val>
            <c:numRef>
              <c:f>'Tab 1'!$H$11:$AU$11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C0-48E3-B319-259A33AE9965}"/>
            </c:ext>
          </c:extLst>
        </c:ser>
        <c:ser>
          <c:idx val="6"/>
          <c:order val="6"/>
          <c:tx>
            <c:strRef>
              <c:f>'Tab 1'!$F$12</c:f>
              <c:strCache>
                <c:ptCount val="1"/>
                <c:pt idx="0">
                  <c:v>Event on: 4/4/16</c:v>
                </c:pt>
              </c:strCache>
            </c:strRef>
          </c:tx>
          <c:marker>
            <c:symbol val="square"/>
            <c:size val="7"/>
          </c:marker>
          <c:val>
            <c:numRef>
              <c:f>'Tab 1'!$H$12:$AU$12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C0-48E3-B319-259A33AE9965}"/>
            </c:ext>
          </c:extLst>
        </c:ser>
        <c:ser>
          <c:idx val="7"/>
          <c:order val="7"/>
          <c:tx>
            <c:strRef>
              <c:f>'Tab 1'!$F$13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1'!$H$13:$AU$13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C0-48E3-B319-259A33AE9965}"/>
            </c:ext>
          </c:extLst>
        </c:ser>
        <c:ser>
          <c:idx val="8"/>
          <c:order val="8"/>
          <c:tx>
            <c:strRef>
              <c:f>'Tab 1'!$F$14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1'!$H$14:$AU$14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C0-48E3-B319-259A33AE9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180264"/>
        <c:axId val="182389632"/>
      </c:lineChart>
      <c:dateAx>
        <c:axId val="36918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182389632"/>
        <c:crosses val="autoZero"/>
        <c:auto val="1"/>
        <c:lblOffset val="100"/>
        <c:baseTimeUnit val="days"/>
        <c:majorUnit val="7"/>
        <c:majorTimeUnit val="days"/>
      </c:dateAx>
      <c:valAx>
        <c:axId val="182389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9180264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4'!$F$4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4'!$H$5:$AU$5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4'!$H$4:$AU$4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DB-4925-BB89-CD4BCBCC5555}"/>
            </c:ext>
          </c:extLst>
        </c:ser>
        <c:ser>
          <c:idx val="1"/>
          <c:order val="1"/>
          <c:tx>
            <c:strRef>
              <c:f>'Tab 4'!$G$6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4'!$H$6:$AU$6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B-4925-BB89-CD4BCBCC5555}"/>
            </c:ext>
          </c:extLst>
        </c:ser>
        <c:ser>
          <c:idx val="2"/>
          <c:order val="2"/>
          <c:tx>
            <c:strRef>
              <c:f>'Tab 4'!$G$7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4'!$H$7:$AU$7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DB-4925-BB89-CD4BCBCC5555}"/>
            </c:ext>
          </c:extLst>
        </c:ser>
        <c:ser>
          <c:idx val="3"/>
          <c:order val="3"/>
          <c:tx>
            <c:strRef>
              <c:f>'Tab 4'!$G$8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3-DEDB-4925-BB89-CD4BCBCC5555}"/>
              </c:ext>
            </c:extLst>
          </c:dPt>
          <c:cat>
            <c:numRef>
              <c:f>'Tab 4'!$H$5:$AU$5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4'!$H$8:$AU$8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DB-4925-BB89-CD4BCBCC5555}"/>
            </c:ext>
          </c:extLst>
        </c:ser>
        <c:ser>
          <c:idx val="4"/>
          <c:order val="4"/>
          <c:tx>
            <c:strRef>
              <c:f>'Tab 4'!$F$10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4'!$H$10:$AU$10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C-4D13-BD59-6AD736A1BA5F}"/>
            </c:ext>
          </c:extLst>
        </c:ser>
        <c:ser>
          <c:idx val="5"/>
          <c:order val="5"/>
          <c:tx>
            <c:strRef>
              <c:f>'Tab 4'!$F$11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4'!$H$11:$AU$11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C-4D13-BD59-6AD736A1BA5F}"/>
            </c:ext>
          </c:extLst>
        </c:ser>
        <c:ser>
          <c:idx val="6"/>
          <c:order val="6"/>
          <c:tx>
            <c:strRef>
              <c:f>'Tab 4'!$F$12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4'!$H$12:$AU$12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3C-4D13-BD59-6AD736A1BA5F}"/>
            </c:ext>
          </c:extLst>
        </c:ser>
        <c:ser>
          <c:idx val="7"/>
          <c:order val="7"/>
          <c:tx>
            <c:strRef>
              <c:f>'Tab 4'!$F$13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4'!$H$13:$AU$13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3C-4D13-BD59-6AD736A1BA5F}"/>
            </c:ext>
          </c:extLst>
        </c:ser>
        <c:ser>
          <c:idx val="8"/>
          <c:order val="8"/>
          <c:tx>
            <c:strRef>
              <c:f>'Tab 4'!$F$14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4'!$H$14:$AU$14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3C-4D13-BD59-6AD736A1B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93496"/>
        <c:axId val="370493888"/>
      </c:lineChart>
      <c:catAx>
        <c:axId val="370493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370493888"/>
        <c:crosses val="autoZero"/>
        <c:auto val="1"/>
        <c:lblAlgn val="ctr"/>
        <c:lblOffset val="100"/>
        <c:tickLblSkip val="7"/>
        <c:noMultiLvlLbl val="1"/>
      </c:catAx>
      <c:valAx>
        <c:axId val="370493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0493496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4'!$F$4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4'!$H$30:$AU$30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4'!$H$29:$AU$29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3-4112-BABB-B353FD51DE63}"/>
            </c:ext>
          </c:extLst>
        </c:ser>
        <c:ser>
          <c:idx val="1"/>
          <c:order val="1"/>
          <c:tx>
            <c:strRef>
              <c:f>'Tab 4'!$G$6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4'!$H$31:$AU$31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3-4112-BABB-B353FD51DE63}"/>
            </c:ext>
          </c:extLst>
        </c:ser>
        <c:ser>
          <c:idx val="2"/>
          <c:order val="2"/>
          <c:tx>
            <c:strRef>
              <c:f>'Tab 4'!$G$7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4'!$H$32:$AU$32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93-4112-BABB-B353FD51DE63}"/>
            </c:ext>
          </c:extLst>
        </c:ser>
        <c:ser>
          <c:idx val="3"/>
          <c:order val="3"/>
          <c:tx>
            <c:strRef>
              <c:f>'Tab 4'!$G$8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4'!$H$33:$AU$33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93-4112-BABB-B353FD51DE63}"/>
            </c:ext>
          </c:extLst>
        </c:ser>
        <c:ser>
          <c:idx val="4"/>
          <c:order val="4"/>
          <c:tx>
            <c:strRef>
              <c:f>'Tab 4'!$F$35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4'!$H$35:$AU$35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5-40C5-BA5B-8FC0AFCFDB03}"/>
            </c:ext>
          </c:extLst>
        </c:ser>
        <c:ser>
          <c:idx val="5"/>
          <c:order val="5"/>
          <c:tx>
            <c:strRef>
              <c:f>'Tab 4'!$F$36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4'!$H$36:$AU$36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5-40C5-BA5B-8FC0AFCFDB03}"/>
            </c:ext>
          </c:extLst>
        </c:ser>
        <c:ser>
          <c:idx val="6"/>
          <c:order val="6"/>
          <c:tx>
            <c:strRef>
              <c:f>'Tab 4'!$F$37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4'!$H$37:$AU$37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35-40C5-BA5B-8FC0AFCFDB03}"/>
            </c:ext>
          </c:extLst>
        </c:ser>
        <c:ser>
          <c:idx val="7"/>
          <c:order val="7"/>
          <c:tx>
            <c:strRef>
              <c:f>'Tab 4'!$F$38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4'!$H$38:$AU$38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35-40C5-BA5B-8FC0AFCFDB03}"/>
            </c:ext>
          </c:extLst>
        </c:ser>
        <c:ser>
          <c:idx val="8"/>
          <c:order val="8"/>
          <c:tx>
            <c:strRef>
              <c:f>'Tab 4'!$F$39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4'!$H$39:$AU$39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35-40C5-BA5B-8FC0AFCFD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94672"/>
        <c:axId val="370495064"/>
      </c:lineChart>
      <c:catAx>
        <c:axId val="37049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70495064"/>
        <c:crosses val="autoZero"/>
        <c:auto val="1"/>
        <c:lblAlgn val="ctr"/>
        <c:lblOffset val="100"/>
        <c:tickLblSkip val="7"/>
        <c:noMultiLvlLbl val="1"/>
      </c:catAx>
      <c:valAx>
        <c:axId val="370495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0494672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4'!$F$29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4'!$H$55:$AU$55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4'!$H$54:$AU$54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9B-43AA-8874-43009A6ECA75}"/>
            </c:ext>
          </c:extLst>
        </c:ser>
        <c:ser>
          <c:idx val="1"/>
          <c:order val="1"/>
          <c:tx>
            <c:strRef>
              <c:f>'Tab 4'!$G$56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4'!$H$56:$AU$56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9B-43AA-8874-43009A6ECA75}"/>
            </c:ext>
          </c:extLst>
        </c:ser>
        <c:ser>
          <c:idx val="2"/>
          <c:order val="2"/>
          <c:tx>
            <c:strRef>
              <c:f>'Tab 4'!$G$57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4'!$H$57:$AU$57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9B-43AA-8874-43009A6ECA75}"/>
            </c:ext>
          </c:extLst>
        </c:ser>
        <c:ser>
          <c:idx val="3"/>
          <c:order val="3"/>
          <c:tx>
            <c:strRef>
              <c:f>'Tab 4'!$G$58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4'!$H$58:$AU$58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9B-43AA-8874-43009A6ECA75}"/>
            </c:ext>
          </c:extLst>
        </c:ser>
        <c:ser>
          <c:idx val="4"/>
          <c:order val="4"/>
          <c:tx>
            <c:strRef>
              <c:f>'Tab 4'!$F$60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4'!$H$60:$AU$60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F9-4245-A712-A83127E3BEE2}"/>
            </c:ext>
          </c:extLst>
        </c:ser>
        <c:ser>
          <c:idx val="5"/>
          <c:order val="5"/>
          <c:tx>
            <c:strRef>
              <c:f>'Tab 4'!$F$61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4'!$H$61:$AU$61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F9-4245-A712-A83127E3BEE2}"/>
            </c:ext>
          </c:extLst>
        </c:ser>
        <c:ser>
          <c:idx val="6"/>
          <c:order val="6"/>
          <c:tx>
            <c:strRef>
              <c:f>'Tab 4'!$F$62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4'!$H$62:$AU$62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F9-4245-A712-A83127E3BEE2}"/>
            </c:ext>
          </c:extLst>
        </c:ser>
        <c:ser>
          <c:idx val="7"/>
          <c:order val="7"/>
          <c:tx>
            <c:strRef>
              <c:f>'Tab 4'!$F$63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4'!$H$63:$AU$63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F9-4245-A712-A83127E3BEE2}"/>
            </c:ext>
          </c:extLst>
        </c:ser>
        <c:ser>
          <c:idx val="8"/>
          <c:order val="8"/>
          <c:tx>
            <c:strRef>
              <c:f>'Tab 4'!$F$64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4'!$H$64:$AU$64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F9-4245-A712-A83127E3B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109688"/>
        <c:axId val="371110080"/>
      </c:lineChart>
      <c:catAx>
        <c:axId val="371109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71110080"/>
        <c:crosses val="autoZero"/>
        <c:auto val="1"/>
        <c:lblAlgn val="ctr"/>
        <c:lblOffset val="100"/>
        <c:tickLblSkip val="7"/>
        <c:noMultiLvlLbl val="1"/>
      </c:catAx>
      <c:valAx>
        <c:axId val="37111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1109688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5'!$F$4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5'!$H$5:$AU$5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5'!$H$4:$AU$4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2-47D2-BF1E-14B26F9C435E}"/>
            </c:ext>
          </c:extLst>
        </c:ser>
        <c:ser>
          <c:idx val="1"/>
          <c:order val="1"/>
          <c:tx>
            <c:strRef>
              <c:f>'Tab 5'!$G$6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5'!$H$6:$AU$6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52-47D2-BF1E-14B26F9C435E}"/>
            </c:ext>
          </c:extLst>
        </c:ser>
        <c:ser>
          <c:idx val="2"/>
          <c:order val="2"/>
          <c:tx>
            <c:strRef>
              <c:f>'Tab 5'!$G$7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5'!$H$7:$AU$7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52-47D2-BF1E-14B26F9C435E}"/>
            </c:ext>
          </c:extLst>
        </c:ser>
        <c:ser>
          <c:idx val="3"/>
          <c:order val="3"/>
          <c:tx>
            <c:strRef>
              <c:f>'Tab 5'!$G$8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3-BB52-47D2-BF1E-14B26F9C435E}"/>
              </c:ext>
            </c:extLst>
          </c:dPt>
          <c:cat>
            <c:numRef>
              <c:f>'Tab 5'!$H$5:$AU$5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5'!$H$8:$AU$8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52-47D2-BF1E-14B26F9C435E}"/>
            </c:ext>
          </c:extLst>
        </c:ser>
        <c:ser>
          <c:idx val="4"/>
          <c:order val="4"/>
          <c:tx>
            <c:strRef>
              <c:f>'Tab 5'!$F$10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5'!$H$10:$AU$10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FD-42BD-A83C-D8217E4A42EC}"/>
            </c:ext>
          </c:extLst>
        </c:ser>
        <c:ser>
          <c:idx val="5"/>
          <c:order val="5"/>
          <c:tx>
            <c:strRef>
              <c:f>'Tab 5'!$F$11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5'!$H$11:$AU$11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FD-42BD-A83C-D8217E4A42EC}"/>
            </c:ext>
          </c:extLst>
        </c:ser>
        <c:ser>
          <c:idx val="6"/>
          <c:order val="6"/>
          <c:tx>
            <c:strRef>
              <c:f>'Tab 5'!$F$12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5'!$H$12:$AU$12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FD-42BD-A83C-D8217E4A42EC}"/>
            </c:ext>
          </c:extLst>
        </c:ser>
        <c:ser>
          <c:idx val="7"/>
          <c:order val="7"/>
          <c:tx>
            <c:strRef>
              <c:f>'Tab 5'!$F$13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5'!$H$13:$AU$13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FD-42BD-A83C-D8217E4A42EC}"/>
            </c:ext>
          </c:extLst>
        </c:ser>
        <c:ser>
          <c:idx val="8"/>
          <c:order val="8"/>
          <c:tx>
            <c:strRef>
              <c:f>'Tab 5'!$F$14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5'!$H$14:$AU$14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FD-42BD-A83C-D8217E4A4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111256"/>
        <c:axId val="371111648"/>
      </c:lineChart>
      <c:catAx>
        <c:axId val="371111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371111648"/>
        <c:crosses val="autoZero"/>
        <c:auto val="1"/>
        <c:lblAlgn val="ctr"/>
        <c:lblOffset val="100"/>
        <c:tickLblSkip val="7"/>
        <c:noMultiLvlLbl val="1"/>
      </c:catAx>
      <c:valAx>
        <c:axId val="371111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1111256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5'!$F$4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5'!$H$30:$AU$30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5'!$H$29:$AU$29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15-4154-A110-9933792D0CC5}"/>
            </c:ext>
          </c:extLst>
        </c:ser>
        <c:ser>
          <c:idx val="1"/>
          <c:order val="1"/>
          <c:tx>
            <c:strRef>
              <c:f>'Tab 5'!$G$6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5'!$H$31:$AU$31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5-4154-A110-9933792D0CC5}"/>
            </c:ext>
          </c:extLst>
        </c:ser>
        <c:ser>
          <c:idx val="2"/>
          <c:order val="2"/>
          <c:tx>
            <c:strRef>
              <c:f>'Tab 5'!$G$7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5'!$H$32:$AU$32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15-4154-A110-9933792D0CC5}"/>
            </c:ext>
          </c:extLst>
        </c:ser>
        <c:ser>
          <c:idx val="3"/>
          <c:order val="3"/>
          <c:tx>
            <c:strRef>
              <c:f>'Tab 5'!$G$8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5'!$H$33:$AU$33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15-4154-A110-9933792D0CC5}"/>
            </c:ext>
          </c:extLst>
        </c:ser>
        <c:ser>
          <c:idx val="4"/>
          <c:order val="4"/>
          <c:tx>
            <c:strRef>
              <c:f>'Tab 5'!$F$35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5'!$H$35:$AU$35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BC-4366-9E80-31AEE938B2A8}"/>
            </c:ext>
          </c:extLst>
        </c:ser>
        <c:ser>
          <c:idx val="5"/>
          <c:order val="5"/>
          <c:tx>
            <c:strRef>
              <c:f>'Tab 5'!$F$36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5'!$H$36:$AU$36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C-4366-9E80-31AEE938B2A8}"/>
            </c:ext>
          </c:extLst>
        </c:ser>
        <c:ser>
          <c:idx val="6"/>
          <c:order val="6"/>
          <c:tx>
            <c:strRef>
              <c:f>'Tab 5'!$F$37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5'!$H$37:$AU$37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BC-4366-9E80-31AEE938B2A8}"/>
            </c:ext>
          </c:extLst>
        </c:ser>
        <c:ser>
          <c:idx val="7"/>
          <c:order val="7"/>
          <c:tx>
            <c:strRef>
              <c:f>'Tab 5'!$F$38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5'!$H$38:$AU$38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BC-4366-9E80-31AEE938B2A8}"/>
            </c:ext>
          </c:extLst>
        </c:ser>
        <c:ser>
          <c:idx val="8"/>
          <c:order val="8"/>
          <c:tx>
            <c:strRef>
              <c:f>'Tab 5'!$F$39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5'!$H$39:$AU$39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BC-4366-9E80-31AEE938B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112432"/>
        <c:axId val="371112824"/>
      </c:lineChart>
      <c:catAx>
        <c:axId val="37111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71112824"/>
        <c:crosses val="autoZero"/>
        <c:auto val="1"/>
        <c:lblAlgn val="ctr"/>
        <c:lblOffset val="100"/>
        <c:tickLblSkip val="7"/>
        <c:noMultiLvlLbl val="1"/>
      </c:catAx>
      <c:valAx>
        <c:axId val="371112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1112432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5'!$F$29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5'!$H$55:$AU$55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5'!$H$54:$AU$54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C-42E5-A148-4BE0E7868B39}"/>
            </c:ext>
          </c:extLst>
        </c:ser>
        <c:ser>
          <c:idx val="1"/>
          <c:order val="1"/>
          <c:tx>
            <c:strRef>
              <c:f>'Tab 5'!$G$56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5'!$H$56:$AU$56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C-42E5-A148-4BE0E7868B39}"/>
            </c:ext>
          </c:extLst>
        </c:ser>
        <c:ser>
          <c:idx val="2"/>
          <c:order val="2"/>
          <c:tx>
            <c:strRef>
              <c:f>'Tab 5'!$G$57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5'!$H$57:$AU$57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9C-42E5-A148-4BE0E7868B39}"/>
            </c:ext>
          </c:extLst>
        </c:ser>
        <c:ser>
          <c:idx val="3"/>
          <c:order val="3"/>
          <c:tx>
            <c:strRef>
              <c:f>'Tab 5'!$G$58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5'!$H$58:$AU$58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9C-42E5-A148-4BE0E7868B39}"/>
            </c:ext>
          </c:extLst>
        </c:ser>
        <c:ser>
          <c:idx val="4"/>
          <c:order val="4"/>
          <c:tx>
            <c:strRef>
              <c:f>'Tab 5'!$F$60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5'!$H$60:$AU$60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3B-427B-B25E-A1E7255756DA}"/>
            </c:ext>
          </c:extLst>
        </c:ser>
        <c:ser>
          <c:idx val="5"/>
          <c:order val="5"/>
          <c:tx>
            <c:strRef>
              <c:f>'Tab 5'!$F$61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5'!$H$61:$AU$61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3B-427B-B25E-A1E7255756DA}"/>
            </c:ext>
          </c:extLst>
        </c:ser>
        <c:ser>
          <c:idx val="6"/>
          <c:order val="6"/>
          <c:tx>
            <c:strRef>
              <c:f>'Tab 5'!$F$62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5'!$H$62:$AU$62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3B-427B-B25E-A1E7255756DA}"/>
            </c:ext>
          </c:extLst>
        </c:ser>
        <c:ser>
          <c:idx val="7"/>
          <c:order val="7"/>
          <c:tx>
            <c:strRef>
              <c:f>'Tab 5'!$F$63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5'!$H$63:$AU$63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3B-427B-B25E-A1E7255756DA}"/>
            </c:ext>
          </c:extLst>
        </c:ser>
        <c:ser>
          <c:idx val="8"/>
          <c:order val="8"/>
          <c:tx>
            <c:strRef>
              <c:f>'Tab 5'!$F$64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5'!$H$64:$AU$64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3B-427B-B25E-A1E725575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69048"/>
        <c:axId val="371469440"/>
      </c:lineChart>
      <c:catAx>
        <c:axId val="371469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71469440"/>
        <c:crosses val="autoZero"/>
        <c:auto val="1"/>
        <c:lblAlgn val="ctr"/>
        <c:lblOffset val="100"/>
        <c:tickLblSkip val="7"/>
        <c:noMultiLvlLbl val="1"/>
      </c:catAx>
      <c:valAx>
        <c:axId val="37146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1469048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1'!$F$4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1'!$H$30:$AU$30</c:f>
              <c:numCache>
                <c:formatCode>m/d/yy;@</c:formatCode>
                <c:ptCount val="40"/>
                <c:pt idx="0">
                  <c:v>42419</c:v>
                </c:pt>
                <c:pt idx="1">
                  <c:v>42426</c:v>
                </c:pt>
                <c:pt idx="2">
                  <c:v>42433</c:v>
                </c:pt>
                <c:pt idx="3">
                  <c:v>42440</c:v>
                </c:pt>
                <c:pt idx="4">
                  <c:v>42447</c:v>
                </c:pt>
                <c:pt idx="5">
                  <c:v>42454</c:v>
                </c:pt>
                <c:pt idx="6">
                  <c:v>42461</c:v>
                </c:pt>
                <c:pt idx="7">
                  <c:v>42468</c:v>
                </c:pt>
                <c:pt idx="8">
                  <c:v>42475</c:v>
                </c:pt>
                <c:pt idx="9">
                  <c:v>42482</c:v>
                </c:pt>
                <c:pt idx="10">
                  <c:v>42489</c:v>
                </c:pt>
                <c:pt idx="11">
                  <c:v>42496</c:v>
                </c:pt>
                <c:pt idx="12">
                  <c:v>42503</c:v>
                </c:pt>
                <c:pt idx="13">
                  <c:v>42510</c:v>
                </c:pt>
                <c:pt idx="14">
                  <c:v>42517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1'!$H$29:$AU$29</c:f>
              <c:numCache>
                <c:formatCode>General</c:formatCode>
                <c:ptCount val="40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12</c:v>
                </c:pt>
                <c:pt idx="7">
                  <c:v>10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10-4B0C-A620-773EBA1B2780}"/>
            </c:ext>
          </c:extLst>
        </c:ser>
        <c:ser>
          <c:idx val="1"/>
          <c:order val="1"/>
          <c:tx>
            <c:strRef>
              <c:f>'Tab 1'!$G$6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1'!$H$30:$AU$30</c:f>
              <c:numCache>
                <c:formatCode>m/d/yy;@</c:formatCode>
                <c:ptCount val="40"/>
                <c:pt idx="0">
                  <c:v>42419</c:v>
                </c:pt>
                <c:pt idx="1">
                  <c:v>42426</c:v>
                </c:pt>
                <c:pt idx="2">
                  <c:v>42433</c:v>
                </c:pt>
                <c:pt idx="3">
                  <c:v>42440</c:v>
                </c:pt>
                <c:pt idx="4">
                  <c:v>42447</c:v>
                </c:pt>
                <c:pt idx="5">
                  <c:v>42454</c:v>
                </c:pt>
                <c:pt idx="6">
                  <c:v>42461</c:v>
                </c:pt>
                <c:pt idx="7">
                  <c:v>42468</c:v>
                </c:pt>
                <c:pt idx="8">
                  <c:v>42475</c:v>
                </c:pt>
                <c:pt idx="9">
                  <c:v>42482</c:v>
                </c:pt>
                <c:pt idx="10">
                  <c:v>42489</c:v>
                </c:pt>
                <c:pt idx="11">
                  <c:v>42496</c:v>
                </c:pt>
                <c:pt idx="12">
                  <c:v>42503</c:v>
                </c:pt>
                <c:pt idx="13">
                  <c:v>42510</c:v>
                </c:pt>
                <c:pt idx="14">
                  <c:v>42517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1'!$H$31:$AU$31</c:f>
              <c:numCache>
                <c:formatCode>General</c:formatCode>
                <c:ptCount val="40"/>
                <c:pt idx="2">
                  <c:v>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25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0-4B0C-A620-773EBA1B2780}"/>
            </c:ext>
          </c:extLst>
        </c:ser>
        <c:ser>
          <c:idx val="2"/>
          <c:order val="2"/>
          <c:tx>
            <c:strRef>
              <c:f>'Tab 1'!$G$7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1'!$H$30:$AU$30</c:f>
              <c:numCache>
                <c:formatCode>m/d/yy;@</c:formatCode>
                <c:ptCount val="40"/>
                <c:pt idx="0">
                  <c:v>42419</c:v>
                </c:pt>
                <c:pt idx="1">
                  <c:v>42426</c:v>
                </c:pt>
                <c:pt idx="2">
                  <c:v>42433</c:v>
                </c:pt>
                <c:pt idx="3">
                  <c:v>42440</c:v>
                </c:pt>
                <c:pt idx="4">
                  <c:v>42447</c:v>
                </c:pt>
                <c:pt idx="5">
                  <c:v>42454</c:v>
                </c:pt>
                <c:pt idx="6">
                  <c:v>42461</c:v>
                </c:pt>
                <c:pt idx="7">
                  <c:v>42468</c:v>
                </c:pt>
                <c:pt idx="8">
                  <c:v>42475</c:v>
                </c:pt>
                <c:pt idx="9">
                  <c:v>42482</c:v>
                </c:pt>
                <c:pt idx="10">
                  <c:v>42489</c:v>
                </c:pt>
                <c:pt idx="11">
                  <c:v>42496</c:v>
                </c:pt>
                <c:pt idx="12">
                  <c:v>42503</c:v>
                </c:pt>
                <c:pt idx="13">
                  <c:v>42510</c:v>
                </c:pt>
                <c:pt idx="14">
                  <c:v>42517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1'!$H$32:$AU$32</c:f>
              <c:numCache>
                <c:formatCode>General</c:formatCode>
                <c:ptCount val="40"/>
                <c:pt idx="2">
                  <c:v>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19.333333333333332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10-4B0C-A620-773EBA1B2780}"/>
            </c:ext>
          </c:extLst>
        </c:ser>
        <c:ser>
          <c:idx val="3"/>
          <c:order val="3"/>
          <c:tx>
            <c:strRef>
              <c:f>'Tab 1'!$G$8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1'!$H$30:$AU$30</c:f>
              <c:numCache>
                <c:formatCode>m/d/yy;@</c:formatCode>
                <c:ptCount val="40"/>
                <c:pt idx="0">
                  <c:v>42419</c:v>
                </c:pt>
                <c:pt idx="1">
                  <c:v>42426</c:v>
                </c:pt>
                <c:pt idx="2">
                  <c:v>42433</c:v>
                </c:pt>
                <c:pt idx="3">
                  <c:v>42440</c:v>
                </c:pt>
                <c:pt idx="4">
                  <c:v>42447</c:v>
                </c:pt>
                <c:pt idx="5">
                  <c:v>42454</c:v>
                </c:pt>
                <c:pt idx="6">
                  <c:v>42461</c:v>
                </c:pt>
                <c:pt idx="7">
                  <c:v>42468</c:v>
                </c:pt>
                <c:pt idx="8">
                  <c:v>42475</c:v>
                </c:pt>
                <c:pt idx="9">
                  <c:v>42482</c:v>
                </c:pt>
                <c:pt idx="10">
                  <c:v>42489</c:v>
                </c:pt>
                <c:pt idx="11">
                  <c:v>42496</c:v>
                </c:pt>
                <c:pt idx="12">
                  <c:v>42503</c:v>
                </c:pt>
                <c:pt idx="13">
                  <c:v>42510</c:v>
                </c:pt>
                <c:pt idx="14">
                  <c:v>42517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1'!$H$33:$AU$33</c:f>
              <c:numCache>
                <c:formatCode>General</c:formatCode>
                <c:ptCount val="40"/>
                <c:pt idx="7">
                  <c:v>10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19.642857142857142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10-4B0C-A620-773EBA1B2780}"/>
            </c:ext>
          </c:extLst>
        </c:ser>
        <c:ser>
          <c:idx val="4"/>
          <c:order val="4"/>
          <c:tx>
            <c:strRef>
              <c:f>'Tab 1'!$F$35</c:f>
              <c:strCache>
                <c:ptCount val="1"/>
                <c:pt idx="0">
                  <c:v>Event on: 10/5/15</c:v>
                </c:pt>
              </c:strCache>
            </c:strRef>
          </c:tx>
          <c:marker>
            <c:symbol val="circle"/>
            <c:size val="7"/>
          </c:marker>
          <c:val>
            <c:numRef>
              <c:f>'Tab 1'!$H$35:$AU$35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E-4424-B5EB-D7E2D5F57FAC}"/>
            </c:ext>
          </c:extLst>
        </c:ser>
        <c:ser>
          <c:idx val="5"/>
          <c:order val="5"/>
          <c:tx>
            <c:strRef>
              <c:f>'Tab 1'!$F$36</c:f>
              <c:strCache>
                <c:ptCount val="1"/>
                <c:pt idx="0">
                  <c:v>Event on: 2/28/16</c:v>
                </c:pt>
              </c:strCache>
            </c:strRef>
          </c:tx>
          <c:marker>
            <c:symbol val="diamond"/>
            <c:size val="7"/>
          </c:marker>
          <c:val>
            <c:numRef>
              <c:f>'Tab 1'!$H$36:$AU$36</c:f>
              <c:numCache>
                <c:formatCode>General</c:formatCode>
                <c:ptCount val="40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E-4424-B5EB-D7E2D5F57FAC}"/>
            </c:ext>
          </c:extLst>
        </c:ser>
        <c:ser>
          <c:idx val="6"/>
          <c:order val="6"/>
          <c:tx>
            <c:strRef>
              <c:f>'Tab 1'!$F$37</c:f>
              <c:strCache>
                <c:ptCount val="1"/>
                <c:pt idx="0">
                  <c:v>Event on: 4/4/16</c:v>
                </c:pt>
              </c:strCache>
            </c:strRef>
          </c:tx>
          <c:marker>
            <c:symbol val="square"/>
            <c:size val="7"/>
          </c:marker>
          <c:val>
            <c:numRef>
              <c:f>'Tab 1'!$H$37:$AU$37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E-4424-B5EB-D7E2D5F57FAC}"/>
            </c:ext>
          </c:extLst>
        </c:ser>
        <c:ser>
          <c:idx val="7"/>
          <c:order val="7"/>
          <c:tx>
            <c:strRef>
              <c:f>'Tab 1'!$F$38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1'!$H$38:$AU$38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5E-4424-B5EB-D7E2D5F57FAC}"/>
            </c:ext>
          </c:extLst>
        </c:ser>
        <c:ser>
          <c:idx val="8"/>
          <c:order val="8"/>
          <c:tx>
            <c:strRef>
              <c:f>'Tab 1'!$F$39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1'!$H$39:$AU$39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5E-4424-B5EB-D7E2D5F57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45376"/>
        <c:axId val="369077768"/>
      </c:lineChart>
      <c:dateAx>
        <c:axId val="36904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69077768"/>
        <c:crosses val="autoZero"/>
        <c:auto val="1"/>
        <c:lblOffset val="100"/>
        <c:baseTimeUnit val="days"/>
        <c:majorUnit val="7"/>
        <c:majorTimeUnit val="days"/>
      </c:dateAx>
      <c:valAx>
        <c:axId val="369077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9045376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1'!$F$29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1'!$H$55:$AU$55</c:f>
              <c:numCache>
                <c:formatCode>m/d/yy;@</c:formatCode>
                <c:ptCount val="40"/>
                <c:pt idx="0">
                  <c:v>42431</c:v>
                </c:pt>
                <c:pt idx="1">
                  <c:v>42438</c:v>
                </c:pt>
                <c:pt idx="2">
                  <c:v>42445</c:v>
                </c:pt>
                <c:pt idx="3">
                  <c:v>42452</c:v>
                </c:pt>
                <c:pt idx="4">
                  <c:v>42459</c:v>
                </c:pt>
                <c:pt idx="5">
                  <c:v>42466</c:v>
                </c:pt>
                <c:pt idx="6">
                  <c:v>42473</c:v>
                </c:pt>
                <c:pt idx="7">
                  <c:v>42480</c:v>
                </c:pt>
                <c:pt idx="8">
                  <c:v>42487</c:v>
                </c:pt>
                <c:pt idx="9">
                  <c:v>42494</c:v>
                </c:pt>
                <c:pt idx="10">
                  <c:v>42501</c:v>
                </c:pt>
                <c:pt idx="11">
                  <c:v>42508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1'!$H$54:$AU$54</c:f>
              <c:numCache>
                <c:formatCode>General</c:formatCode>
                <c:ptCount val="40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19</c:v>
                </c:pt>
                <c:pt idx="4">
                  <c:v>15</c:v>
                </c:pt>
                <c:pt idx="5">
                  <c:v>20</c:v>
                </c:pt>
                <c:pt idx="6">
                  <c:v>22</c:v>
                </c:pt>
                <c:pt idx="7">
                  <c:v>23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D-4B89-A4E6-D77572BBE5B2}"/>
            </c:ext>
          </c:extLst>
        </c:ser>
        <c:ser>
          <c:idx val="1"/>
          <c:order val="1"/>
          <c:tx>
            <c:strRef>
              <c:f>'Tab 1'!$G$56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1'!$H$55:$AU$55</c:f>
              <c:numCache>
                <c:formatCode>m/d/yy;@</c:formatCode>
                <c:ptCount val="40"/>
                <c:pt idx="0">
                  <c:v>42431</c:v>
                </c:pt>
                <c:pt idx="1">
                  <c:v>42438</c:v>
                </c:pt>
                <c:pt idx="2">
                  <c:v>42445</c:v>
                </c:pt>
                <c:pt idx="3">
                  <c:v>42452</c:v>
                </c:pt>
                <c:pt idx="4">
                  <c:v>42459</c:v>
                </c:pt>
                <c:pt idx="5">
                  <c:v>42466</c:v>
                </c:pt>
                <c:pt idx="6">
                  <c:v>42473</c:v>
                </c:pt>
                <c:pt idx="7">
                  <c:v>42480</c:v>
                </c:pt>
                <c:pt idx="8">
                  <c:v>42487</c:v>
                </c:pt>
                <c:pt idx="9">
                  <c:v>42494</c:v>
                </c:pt>
                <c:pt idx="10">
                  <c:v>42501</c:v>
                </c:pt>
                <c:pt idx="11">
                  <c:v>42508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1'!$H$56:$AU$56</c:f>
              <c:numCache>
                <c:formatCode>General</c:formatCode>
                <c:ptCount val="40"/>
                <c:pt idx="2">
                  <c:v>16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32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D-4B89-A4E6-D77572BBE5B2}"/>
            </c:ext>
          </c:extLst>
        </c:ser>
        <c:ser>
          <c:idx val="2"/>
          <c:order val="2"/>
          <c:tx>
            <c:strRef>
              <c:f>'Tab 1'!$G$57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1'!$H$55:$AU$55</c:f>
              <c:numCache>
                <c:formatCode>m/d/yy;@</c:formatCode>
                <c:ptCount val="40"/>
                <c:pt idx="0">
                  <c:v>42431</c:v>
                </c:pt>
                <c:pt idx="1">
                  <c:v>42438</c:v>
                </c:pt>
                <c:pt idx="2">
                  <c:v>42445</c:v>
                </c:pt>
                <c:pt idx="3">
                  <c:v>42452</c:v>
                </c:pt>
                <c:pt idx="4">
                  <c:v>42459</c:v>
                </c:pt>
                <c:pt idx="5">
                  <c:v>42466</c:v>
                </c:pt>
                <c:pt idx="6">
                  <c:v>42473</c:v>
                </c:pt>
                <c:pt idx="7">
                  <c:v>42480</c:v>
                </c:pt>
                <c:pt idx="8">
                  <c:v>42487</c:v>
                </c:pt>
                <c:pt idx="9">
                  <c:v>42494</c:v>
                </c:pt>
                <c:pt idx="10">
                  <c:v>42501</c:v>
                </c:pt>
                <c:pt idx="11">
                  <c:v>42508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1'!$H$57:$AU$57</c:f>
              <c:numCache>
                <c:formatCode>General</c:formatCode>
                <c:ptCount val="40"/>
                <c:pt idx="2">
                  <c:v>16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32.799999999999997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3D-4B89-A4E6-D77572BBE5B2}"/>
            </c:ext>
          </c:extLst>
        </c:ser>
        <c:ser>
          <c:idx val="3"/>
          <c:order val="3"/>
          <c:tx>
            <c:strRef>
              <c:f>'Tab 1'!$G$58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1'!$H$55:$AU$55</c:f>
              <c:numCache>
                <c:formatCode>m/d/yy;@</c:formatCode>
                <c:ptCount val="40"/>
                <c:pt idx="0">
                  <c:v>42431</c:v>
                </c:pt>
                <c:pt idx="1">
                  <c:v>42438</c:v>
                </c:pt>
                <c:pt idx="2">
                  <c:v>42445</c:v>
                </c:pt>
                <c:pt idx="3">
                  <c:v>42452</c:v>
                </c:pt>
                <c:pt idx="4">
                  <c:v>42459</c:v>
                </c:pt>
                <c:pt idx="5">
                  <c:v>42466</c:v>
                </c:pt>
                <c:pt idx="6">
                  <c:v>42473</c:v>
                </c:pt>
                <c:pt idx="7">
                  <c:v>42480</c:v>
                </c:pt>
                <c:pt idx="8">
                  <c:v>42487</c:v>
                </c:pt>
                <c:pt idx="9">
                  <c:v>42494</c:v>
                </c:pt>
                <c:pt idx="10">
                  <c:v>42501</c:v>
                </c:pt>
                <c:pt idx="11">
                  <c:v>42508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1'!$H$58:$AU$58</c:f>
              <c:numCache>
                <c:formatCode>General</c:formatCode>
                <c:ptCount val="40"/>
                <c:pt idx="7">
                  <c:v>22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37.428571428571431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3D-4B89-A4E6-D77572BBE5B2}"/>
            </c:ext>
          </c:extLst>
        </c:ser>
        <c:ser>
          <c:idx val="4"/>
          <c:order val="4"/>
          <c:tx>
            <c:strRef>
              <c:f>'Tab 1'!$F$60</c:f>
              <c:strCache>
                <c:ptCount val="1"/>
                <c:pt idx="0">
                  <c:v>Event on: 10/5/15</c:v>
                </c:pt>
              </c:strCache>
            </c:strRef>
          </c:tx>
          <c:marker>
            <c:symbol val="circle"/>
            <c:size val="7"/>
          </c:marker>
          <c:val>
            <c:numRef>
              <c:f>'Tab 1'!$H$60:$AU$60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4-4BAE-B535-EADA979FF605}"/>
            </c:ext>
          </c:extLst>
        </c:ser>
        <c:ser>
          <c:idx val="5"/>
          <c:order val="5"/>
          <c:tx>
            <c:strRef>
              <c:f>'Tab 1'!$F$61</c:f>
              <c:strCache>
                <c:ptCount val="1"/>
                <c:pt idx="0">
                  <c:v>Event on: 2/28/16</c:v>
                </c:pt>
              </c:strCache>
            </c:strRef>
          </c:tx>
          <c:marker>
            <c:symbol val="diamond"/>
            <c:size val="7"/>
          </c:marker>
          <c:val>
            <c:numRef>
              <c:f>'Tab 1'!$H$61:$AU$61</c:f>
              <c:numCache>
                <c:formatCode>General</c:formatCode>
                <c:ptCount val="4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4-4BAE-B535-EADA979FF605}"/>
            </c:ext>
          </c:extLst>
        </c:ser>
        <c:ser>
          <c:idx val="6"/>
          <c:order val="6"/>
          <c:tx>
            <c:strRef>
              <c:f>'Tab 1'!$F$62</c:f>
              <c:strCache>
                <c:ptCount val="1"/>
                <c:pt idx="0">
                  <c:v>Event on: 4/4/16</c:v>
                </c:pt>
              </c:strCache>
            </c:strRef>
          </c:tx>
          <c:marker>
            <c:symbol val="square"/>
            <c:size val="7"/>
          </c:marker>
          <c:val>
            <c:numRef>
              <c:f>'Tab 1'!$H$62:$AU$62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A4-4BAE-B535-EADA979FF605}"/>
            </c:ext>
          </c:extLst>
        </c:ser>
        <c:ser>
          <c:idx val="7"/>
          <c:order val="7"/>
          <c:tx>
            <c:strRef>
              <c:f>'Tab 1'!$F$63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1'!$H$63:$AU$63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A4-4BAE-B535-EADA979FF605}"/>
            </c:ext>
          </c:extLst>
        </c:ser>
        <c:ser>
          <c:idx val="8"/>
          <c:order val="8"/>
          <c:tx>
            <c:strRef>
              <c:f>'Tab 1'!$F$64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1'!$H$64:$AU$64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A4-4BAE-B535-EADA979FF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192960"/>
        <c:axId val="369193352"/>
      </c:lineChart>
      <c:dateAx>
        <c:axId val="36919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69193352"/>
        <c:crosses val="autoZero"/>
        <c:auto val="1"/>
        <c:lblOffset val="100"/>
        <c:baseTimeUnit val="days"/>
        <c:majorUnit val="7"/>
        <c:majorTimeUnit val="days"/>
      </c:dateAx>
      <c:valAx>
        <c:axId val="369193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9192960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2'!$F$4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2'!$H$5:$AU$5</c:f>
              <c:numCache>
                <c:formatCode>m/d/yy;@</c:formatCode>
                <c:ptCount val="40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2'!$H$4:$AU$4</c:f>
              <c:numCache>
                <c:formatCode>General</c:formatCode>
                <c:ptCount val="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B-49D5-A571-0496C10BCDDE}"/>
            </c:ext>
          </c:extLst>
        </c:ser>
        <c:ser>
          <c:idx val="1"/>
          <c:order val="1"/>
          <c:tx>
            <c:strRef>
              <c:f>'Tab 2'!$G$6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2'!$H$5:$AU$5</c:f>
              <c:numCache>
                <c:formatCode>m/d/yy;@</c:formatCode>
                <c:ptCount val="40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2'!$H$6:$AU$6</c:f>
              <c:numCache>
                <c:formatCode>General</c:formatCode>
                <c:ptCount val="40"/>
                <c:pt idx="2">
                  <c:v>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EB-49D5-A571-0496C10BCDDE}"/>
            </c:ext>
          </c:extLst>
        </c:ser>
        <c:ser>
          <c:idx val="2"/>
          <c:order val="2"/>
          <c:tx>
            <c:strRef>
              <c:f>'Tab 2'!$G$7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2'!$H$5:$AU$5</c:f>
              <c:numCache>
                <c:formatCode>m/d/yy;@</c:formatCode>
                <c:ptCount val="40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2'!$H$7:$AU$7</c:f>
              <c:numCache>
                <c:formatCode>General</c:formatCode>
                <c:ptCount val="40"/>
                <c:pt idx="2">
                  <c:v>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19.399999999999999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EB-49D5-A571-0496C10BCDDE}"/>
            </c:ext>
          </c:extLst>
        </c:ser>
        <c:ser>
          <c:idx val="3"/>
          <c:order val="3"/>
          <c:tx>
            <c:strRef>
              <c:f>'Tab 2'!$G$8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3-ADEB-49D5-A571-0496C10BCDDE}"/>
              </c:ext>
            </c:extLst>
          </c:dPt>
          <c:cat>
            <c:numRef>
              <c:f>'Tab 2'!$H$5:$AU$5</c:f>
              <c:numCache>
                <c:formatCode>m/d/yy;@</c:formatCode>
                <c:ptCount val="40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2'!$H$8:$AU$8</c:f>
              <c:numCache>
                <c:formatCode>General</c:formatCode>
                <c:ptCount val="40"/>
                <c:pt idx="7">
                  <c:v>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18.285714285714285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EB-49D5-A571-0496C10BCDDE}"/>
            </c:ext>
          </c:extLst>
        </c:ser>
        <c:ser>
          <c:idx val="4"/>
          <c:order val="4"/>
          <c:tx>
            <c:strRef>
              <c:f>'Tab 2'!$F$10</c:f>
              <c:strCache>
                <c:ptCount val="1"/>
                <c:pt idx="0">
                  <c:v>Event on: 5/20/15</c:v>
                </c:pt>
              </c:strCache>
            </c:strRef>
          </c:tx>
          <c:marker>
            <c:symbol val="circle"/>
            <c:size val="7"/>
          </c:marker>
          <c:val>
            <c:numRef>
              <c:f>'Tab 2'!$H$10:$AU$10</c:f>
              <c:numCache>
                <c:formatCode>General</c:formatCode>
                <c:ptCount val="40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B-4E5A-8769-A0ECECDE2DC6}"/>
            </c:ext>
          </c:extLst>
        </c:ser>
        <c:ser>
          <c:idx val="5"/>
          <c:order val="5"/>
          <c:tx>
            <c:strRef>
              <c:f>'Tab 2'!$F$11</c:f>
              <c:strCache>
                <c:ptCount val="1"/>
                <c:pt idx="0">
                  <c:v>Event on: 7/22/15</c:v>
                </c:pt>
              </c:strCache>
            </c:strRef>
          </c:tx>
          <c:marker>
            <c:symbol val="diamond"/>
            <c:size val="7"/>
          </c:marker>
          <c:val>
            <c:numRef>
              <c:f>'Tab 2'!$H$11:$AU$11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1B-4E5A-8769-A0ECECDE2DC6}"/>
            </c:ext>
          </c:extLst>
        </c:ser>
        <c:ser>
          <c:idx val="6"/>
          <c:order val="6"/>
          <c:tx>
            <c:strRef>
              <c:f>'Tab 2'!$F$12</c:f>
              <c:strCache>
                <c:ptCount val="1"/>
                <c:pt idx="0">
                  <c:v>Event on: 8/10/15</c:v>
                </c:pt>
              </c:strCache>
            </c:strRef>
          </c:tx>
          <c:marker>
            <c:symbol val="square"/>
            <c:size val="7"/>
          </c:marker>
          <c:val>
            <c:numRef>
              <c:f>'Tab 2'!$H$12:$AU$12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1B-4E5A-8769-A0ECECDE2DC6}"/>
            </c:ext>
          </c:extLst>
        </c:ser>
        <c:ser>
          <c:idx val="7"/>
          <c:order val="7"/>
          <c:tx>
            <c:strRef>
              <c:f>'Tab 2'!$F$13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2'!$H$13:$AU$13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1B-4E5A-8769-A0ECECDE2DC6}"/>
            </c:ext>
          </c:extLst>
        </c:ser>
        <c:ser>
          <c:idx val="8"/>
          <c:order val="8"/>
          <c:tx>
            <c:strRef>
              <c:f>'Tab 2'!$F$14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2'!$H$14:$AU$14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1B-4E5A-8769-A0ECECDE2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194528"/>
        <c:axId val="369194920"/>
      </c:lineChart>
      <c:dateAx>
        <c:axId val="36919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369194920"/>
        <c:crosses val="autoZero"/>
        <c:auto val="1"/>
        <c:lblOffset val="100"/>
        <c:baseTimeUnit val="days"/>
        <c:majorUnit val="7"/>
        <c:majorTimeUnit val="days"/>
      </c:dateAx>
      <c:valAx>
        <c:axId val="369194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9194528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2'!$F$4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2'!$H$30:$AU$30</c:f>
              <c:numCache>
                <c:formatCode>m/d/yy;@</c:formatCode>
                <c:ptCount val="40"/>
                <c:pt idx="0">
                  <c:v>42168</c:v>
                </c:pt>
                <c:pt idx="1">
                  <c:v>42175</c:v>
                </c:pt>
                <c:pt idx="2">
                  <c:v>42182</c:v>
                </c:pt>
                <c:pt idx="3">
                  <c:v>42189</c:v>
                </c:pt>
                <c:pt idx="4">
                  <c:v>42196</c:v>
                </c:pt>
                <c:pt idx="5">
                  <c:v>42203</c:v>
                </c:pt>
                <c:pt idx="6">
                  <c:v>42210</c:v>
                </c:pt>
                <c:pt idx="7">
                  <c:v>42217</c:v>
                </c:pt>
                <c:pt idx="8">
                  <c:v>42224</c:v>
                </c:pt>
                <c:pt idx="9">
                  <c:v>42231</c:v>
                </c:pt>
                <c:pt idx="10">
                  <c:v>42238</c:v>
                </c:pt>
                <c:pt idx="11">
                  <c:v>42245</c:v>
                </c:pt>
                <c:pt idx="12">
                  <c:v>42252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2'!$H$29:$AU$29</c:f>
              <c:numCache>
                <c:formatCode>General</c:formatCode>
                <c:ptCount val="4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F3-46DC-AAD2-E50553508905}"/>
            </c:ext>
          </c:extLst>
        </c:ser>
        <c:ser>
          <c:idx val="1"/>
          <c:order val="1"/>
          <c:tx>
            <c:strRef>
              <c:f>'Tab 2'!$G$6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2'!$H$30:$AU$30</c:f>
              <c:numCache>
                <c:formatCode>m/d/yy;@</c:formatCode>
                <c:ptCount val="40"/>
                <c:pt idx="0">
                  <c:v>42168</c:v>
                </c:pt>
                <c:pt idx="1">
                  <c:v>42175</c:v>
                </c:pt>
                <c:pt idx="2">
                  <c:v>42182</c:v>
                </c:pt>
                <c:pt idx="3">
                  <c:v>42189</c:v>
                </c:pt>
                <c:pt idx="4">
                  <c:v>42196</c:v>
                </c:pt>
                <c:pt idx="5">
                  <c:v>42203</c:v>
                </c:pt>
                <c:pt idx="6">
                  <c:v>42210</c:v>
                </c:pt>
                <c:pt idx="7">
                  <c:v>42217</c:v>
                </c:pt>
                <c:pt idx="8">
                  <c:v>42224</c:v>
                </c:pt>
                <c:pt idx="9">
                  <c:v>42231</c:v>
                </c:pt>
                <c:pt idx="10">
                  <c:v>42238</c:v>
                </c:pt>
                <c:pt idx="11">
                  <c:v>42245</c:v>
                </c:pt>
                <c:pt idx="12">
                  <c:v>42252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2'!$H$31:$AU$31</c:f>
              <c:numCache>
                <c:formatCode>General</c:formatCode>
                <c:ptCount val="40"/>
                <c:pt idx="2">
                  <c:v>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3-46DC-AAD2-E50553508905}"/>
            </c:ext>
          </c:extLst>
        </c:ser>
        <c:ser>
          <c:idx val="2"/>
          <c:order val="2"/>
          <c:tx>
            <c:strRef>
              <c:f>'Tab 2'!$G$7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2'!$H$30:$AU$30</c:f>
              <c:numCache>
                <c:formatCode>m/d/yy;@</c:formatCode>
                <c:ptCount val="40"/>
                <c:pt idx="0">
                  <c:v>42168</c:v>
                </c:pt>
                <c:pt idx="1">
                  <c:v>42175</c:v>
                </c:pt>
                <c:pt idx="2">
                  <c:v>42182</c:v>
                </c:pt>
                <c:pt idx="3">
                  <c:v>42189</c:v>
                </c:pt>
                <c:pt idx="4">
                  <c:v>42196</c:v>
                </c:pt>
                <c:pt idx="5">
                  <c:v>42203</c:v>
                </c:pt>
                <c:pt idx="6">
                  <c:v>42210</c:v>
                </c:pt>
                <c:pt idx="7">
                  <c:v>42217</c:v>
                </c:pt>
                <c:pt idx="8">
                  <c:v>42224</c:v>
                </c:pt>
                <c:pt idx="9">
                  <c:v>42231</c:v>
                </c:pt>
                <c:pt idx="10">
                  <c:v>42238</c:v>
                </c:pt>
                <c:pt idx="11">
                  <c:v>42245</c:v>
                </c:pt>
                <c:pt idx="12">
                  <c:v>42252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2'!$H$32:$AU$32</c:f>
              <c:numCache>
                <c:formatCode>General</c:formatCode>
                <c:ptCount val="40"/>
                <c:pt idx="2">
                  <c:v>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21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F3-46DC-AAD2-E50553508905}"/>
            </c:ext>
          </c:extLst>
        </c:ser>
        <c:ser>
          <c:idx val="3"/>
          <c:order val="3"/>
          <c:tx>
            <c:strRef>
              <c:f>'Tab 2'!$G$8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2'!$H$30:$AU$30</c:f>
              <c:numCache>
                <c:formatCode>m/d/yy;@</c:formatCode>
                <c:ptCount val="40"/>
                <c:pt idx="0">
                  <c:v>42168</c:v>
                </c:pt>
                <c:pt idx="1">
                  <c:v>42175</c:v>
                </c:pt>
                <c:pt idx="2">
                  <c:v>42182</c:v>
                </c:pt>
                <c:pt idx="3">
                  <c:v>42189</c:v>
                </c:pt>
                <c:pt idx="4">
                  <c:v>42196</c:v>
                </c:pt>
                <c:pt idx="5">
                  <c:v>42203</c:v>
                </c:pt>
                <c:pt idx="6">
                  <c:v>42210</c:v>
                </c:pt>
                <c:pt idx="7">
                  <c:v>42217</c:v>
                </c:pt>
                <c:pt idx="8">
                  <c:v>42224</c:v>
                </c:pt>
                <c:pt idx="9">
                  <c:v>42231</c:v>
                </c:pt>
                <c:pt idx="10">
                  <c:v>42238</c:v>
                </c:pt>
                <c:pt idx="11">
                  <c:v>42245</c:v>
                </c:pt>
                <c:pt idx="12">
                  <c:v>42252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2'!$H$33:$AU$33</c:f>
              <c:numCache>
                <c:formatCode>General</c:formatCode>
                <c:ptCount val="40"/>
                <c:pt idx="7">
                  <c:v>10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15.571428571428571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F3-46DC-AAD2-E50553508905}"/>
            </c:ext>
          </c:extLst>
        </c:ser>
        <c:ser>
          <c:idx val="4"/>
          <c:order val="4"/>
          <c:tx>
            <c:strRef>
              <c:f>'Tab 2'!$F$35</c:f>
              <c:strCache>
                <c:ptCount val="1"/>
                <c:pt idx="0">
                  <c:v>Event on: 5/20/15</c:v>
                </c:pt>
              </c:strCache>
            </c:strRef>
          </c:tx>
          <c:marker>
            <c:symbol val="circle"/>
            <c:size val="7"/>
          </c:marker>
          <c:val>
            <c:numRef>
              <c:f>'Tab 2'!$H$35:$AU$35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7-4A97-B887-D09BB5537BF1}"/>
            </c:ext>
          </c:extLst>
        </c:ser>
        <c:ser>
          <c:idx val="5"/>
          <c:order val="5"/>
          <c:tx>
            <c:strRef>
              <c:f>'Tab 2'!$F$36</c:f>
              <c:strCache>
                <c:ptCount val="1"/>
                <c:pt idx="0">
                  <c:v>Event on: 7/22/15</c:v>
                </c:pt>
              </c:strCache>
            </c:strRef>
          </c:tx>
          <c:marker>
            <c:symbol val="diamond"/>
            <c:size val="7"/>
          </c:marker>
          <c:val>
            <c:numRef>
              <c:f>'Tab 2'!$H$36:$AU$36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7-4A97-B887-D09BB5537BF1}"/>
            </c:ext>
          </c:extLst>
        </c:ser>
        <c:ser>
          <c:idx val="6"/>
          <c:order val="6"/>
          <c:tx>
            <c:strRef>
              <c:f>'Tab 2'!$F$37</c:f>
              <c:strCache>
                <c:ptCount val="1"/>
                <c:pt idx="0">
                  <c:v>Event on: 8/10/15</c:v>
                </c:pt>
              </c:strCache>
            </c:strRef>
          </c:tx>
          <c:marker>
            <c:symbol val="square"/>
            <c:size val="7"/>
          </c:marker>
          <c:val>
            <c:numRef>
              <c:f>'Tab 2'!$H$37:$AU$37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87-4A97-B887-D09BB5537BF1}"/>
            </c:ext>
          </c:extLst>
        </c:ser>
        <c:ser>
          <c:idx val="7"/>
          <c:order val="7"/>
          <c:tx>
            <c:strRef>
              <c:f>'Tab 2'!$F$38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2'!$H$38:$AU$38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87-4A97-B887-D09BB5537BF1}"/>
            </c:ext>
          </c:extLst>
        </c:ser>
        <c:ser>
          <c:idx val="8"/>
          <c:order val="8"/>
          <c:tx>
            <c:strRef>
              <c:f>'Tab 2'!$F$39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2'!$H$39:$AU$39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87-4A97-B887-D09BB5537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195704"/>
        <c:axId val="369196096"/>
      </c:lineChart>
      <c:dateAx>
        <c:axId val="369195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69196096"/>
        <c:crosses val="autoZero"/>
        <c:auto val="1"/>
        <c:lblOffset val="100"/>
        <c:baseTimeUnit val="days"/>
        <c:majorUnit val="7"/>
        <c:majorTimeUnit val="days"/>
      </c:dateAx>
      <c:valAx>
        <c:axId val="369196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9195704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2'!$F$29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2'!$H$55:$AU$55</c:f>
              <c:numCache>
                <c:formatCode>m/d/yy;@</c:formatCode>
                <c:ptCount val="40"/>
                <c:pt idx="0">
                  <c:v>42096</c:v>
                </c:pt>
                <c:pt idx="1">
                  <c:v>42103</c:v>
                </c:pt>
                <c:pt idx="2">
                  <c:v>42110</c:v>
                </c:pt>
                <c:pt idx="3">
                  <c:v>42117</c:v>
                </c:pt>
                <c:pt idx="4">
                  <c:v>42124</c:v>
                </c:pt>
                <c:pt idx="5">
                  <c:v>42131</c:v>
                </c:pt>
                <c:pt idx="6">
                  <c:v>42138</c:v>
                </c:pt>
                <c:pt idx="7">
                  <c:v>42145</c:v>
                </c:pt>
                <c:pt idx="8">
                  <c:v>42152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2'!$H$54:$AU$54</c:f>
              <c:numCache>
                <c:formatCode>General</c:formatCode>
                <c:ptCount val="40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20</c:v>
                </c:pt>
                <c:pt idx="5">
                  <c:v>20</c:v>
                </c:pt>
                <c:pt idx="6">
                  <c:v>27</c:v>
                </c:pt>
                <c:pt idx="7">
                  <c:v>27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08-43B8-B794-4FE89A036EC7}"/>
            </c:ext>
          </c:extLst>
        </c:ser>
        <c:ser>
          <c:idx val="1"/>
          <c:order val="1"/>
          <c:tx>
            <c:strRef>
              <c:f>'Tab 2'!$G$56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2'!$H$55:$AU$55</c:f>
              <c:numCache>
                <c:formatCode>m/d/yy;@</c:formatCode>
                <c:ptCount val="40"/>
                <c:pt idx="0">
                  <c:v>42096</c:v>
                </c:pt>
                <c:pt idx="1">
                  <c:v>42103</c:v>
                </c:pt>
                <c:pt idx="2">
                  <c:v>42110</c:v>
                </c:pt>
                <c:pt idx="3">
                  <c:v>42117</c:v>
                </c:pt>
                <c:pt idx="4">
                  <c:v>42124</c:v>
                </c:pt>
                <c:pt idx="5">
                  <c:v>42131</c:v>
                </c:pt>
                <c:pt idx="6">
                  <c:v>42138</c:v>
                </c:pt>
                <c:pt idx="7">
                  <c:v>42145</c:v>
                </c:pt>
                <c:pt idx="8">
                  <c:v>42152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2'!$H$56:$AU$56</c:f>
              <c:numCache>
                <c:formatCode>General</c:formatCode>
                <c:ptCount val="40"/>
                <c:pt idx="2">
                  <c:v>20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8-43B8-B794-4FE89A036EC7}"/>
            </c:ext>
          </c:extLst>
        </c:ser>
        <c:ser>
          <c:idx val="2"/>
          <c:order val="2"/>
          <c:tx>
            <c:strRef>
              <c:f>'Tab 2'!$G$57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2'!$H$55:$AU$55</c:f>
              <c:numCache>
                <c:formatCode>m/d/yy;@</c:formatCode>
                <c:ptCount val="40"/>
                <c:pt idx="0">
                  <c:v>42096</c:v>
                </c:pt>
                <c:pt idx="1">
                  <c:v>42103</c:v>
                </c:pt>
                <c:pt idx="2">
                  <c:v>42110</c:v>
                </c:pt>
                <c:pt idx="3">
                  <c:v>42117</c:v>
                </c:pt>
                <c:pt idx="4">
                  <c:v>42124</c:v>
                </c:pt>
                <c:pt idx="5">
                  <c:v>42131</c:v>
                </c:pt>
                <c:pt idx="6">
                  <c:v>42138</c:v>
                </c:pt>
                <c:pt idx="7">
                  <c:v>42145</c:v>
                </c:pt>
                <c:pt idx="8">
                  <c:v>42152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2'!$H$57:$AU$57</c:f>
              <c:numCache>
                <c:formatCode>General</c:formatCode>
                <c:ptCount val="40"/>
                <c:pt idx="2">
                  <c:v>20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32.033333333333331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08-43B8-B794-4FE89A036EC7}"/>
            </c:ext>
          </c:extLst>
        </c:ser>
        <c:ser>
          <c:idx val="3"/>
          <c:order val="3"/>
          <c:tx>
            <c:strRef>
              <c:f>'Tab 2'!$G$58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2'!$H$55:$AU$55</c:f>
              <c:numCache>
                <c:formatCode>m/d/yy;@</c:formatCode>
                <c:ptCount val="40"/>
                <c:pt idx="0">
                  <c:v>42096</c:v>
                </c:pt>
                <c:pt idx="1">
                  <c:v>42103</c:v>
                </c:pt>
                <c:pt idx="2">
                  <c:v>42110</c:v>
                </c:pt>
                <c:pt idx="3">
                  <c:v>42117</c:v>
                </c:pt>
                <c:pt idx="4">
                  <c:v>42124</c:v>
                </c:pt>
                <c:pt idx="5">
                  <c:v>42131</c:v>
                </c:pt>
                <c:pt idx="6">
                  <c:v>42138</c:v>
                </c:pt>
                <c:pt idx="7">
                  <c:v>42145</c:v>
                </c:pt>
                <c:pt idx="8">
                  <c:v>42152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2'!$H$58:$AU$58</c:f>
              <c:numCache>
                <c:formatCode>General</c:formatCode>
                <c:ptCount val="40"/>
                <c:pt idx="7">
                  <c:v>27</c:v>
                </c:pt>
                <c:pt idx="8">
                  <c:v>40.5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08-43B8-B794-4FE89A036EC7}"/>
            </c:ext>
          </c:extLst>
        </c:ser>
        <c:ser>
          <c:idx val="4"/>
          <c:order val="4"/>
          <c:tx>
            <c:strRef>
              <c:f>'Tab 2'!$F$60</c:f>
              <c:strCache>
                <c:ptCount val="1"/>
                <c:pt idx="0">
                  <c:v>Event on: 5/20/15</c:v>
                </c:pt>
              </c:strCache>
            </c:strRef>
          </c:tx>
          <c:marker>
            <c:symbol val="circle"/>
            <c:size val="7"/>
          </c:marker>
          <c:val>
            <c:numRef>
              <c:f>'Tab 2'!$H$60:$AU$60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1C-477D-97AD-854B302EFBB5}"/>
            </c:ext>
          </c:extLst>
        </c:ser>
        <c:ser>
          <c:idx val="5"/>
          <c:order val="5"/>
          <c:tx>
            <c:strRef>
              <c:f>'Tab 2'!$F$61</c:f>
              <c:strCache>
                <c:ptCount val="1"/>
                <c:pt idx="0">
                  <c:v>Event on: 7/22/15</c:v>
                </c:pt>
              </c:strCache>
            </c:strRef>
          </c:tx>
          <c:marker>
            <c:symbol val="diamond"/>
            <c:size val="7"/>
          </c:marker>
          <c:val>
            <c:numRef>
              <c:f>'Tab 2'!$H$61:$AU$61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C-477D-97AD-854B302EFBB5}"/>
            </c:ext>
          </c:extLst>
        </c:ser>
        <c:ser>
          <c:idx val="6"/>
          <c:order val="6"/>
          <c:tx>
            <c:strRef>
              <c:f>'Tab 2'!$F$62</c:f>
              <c:strCache>
                <c:ptCount val="1"/>
                <c:pt idx="0">
                  <c:v>Event on: 8/10/15</c:v>
                </c:pt>
              </c:strCache>
            </c:strRef>
          </c:tx>
          <c:marker>
            <c:symbol val="square"/>
            <c:size val="7"/>
          </c:marker>
          <c:val>
            <c:numRef>
              <c:f>'Tab 2'!$H$62:$AU$62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1C-477D-97AD-854B302EFBB5}"/>
            </c:ext>
          </c:extLst>
        </c:ser>
        <c:ser>
          <c:idx val="7"/>
          <c:order val="7"/>
          <c:tx>
            <c:strRef>
              <c:f>'Tab 2'!$F$63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2'!$H$63:$AU$63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1C-477D-97AD-854B302EFBB5}"/>
            </c:ext>
          </c:extLst>
        </c:ser>
        <c:ser>
          <c:idx val="8"/>
          <c:order val="8"/>
          <c:tx>
            <c:strRef>
              <c:f>'Tab 2'!$F$64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2'!$H$64:$AU$64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1C-477D-97AD-854B302EF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89896"/>
        <c:axId val="369990288"/>
      </c:lineChart>
      <c:dateAx>
        <c:axId val="36998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69990288"/>
        <c:crosses val="autoZero"/>
        <c:auto val="1"/>
        <c:lblOffset val="100"/>
        <c:baseTimeUnit val="days"/>
        <c:majorUnit val="7"/>
        <c:majorTimeUnit val="days"/>
      </c:dateAx>
      <c:valAx>
        <c:axId val="369990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9989896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3'!$F$4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3'!$H$5:$AU$5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3'!$H$4:$AU$4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10-476F-926E-C8ECB53C1244}"/>
            </c:ext>
          </c:extLst>
        </c:ser>
        <c:ser>
          <c:idx val="1"/>
          <c:order val="1"/>
          <c:tx>
            <c:strRef>
              <c:f>'Tab 3'!$G$6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3'!$H$6:$AU$6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10-476F-926E-C8ECB53C1244}"/>
            </c:ext>
          </c:extLst>
        </c:ser>
        <c:ser>
          <c:idx val="2"/>
          <c:order val="2"/>
          <c:tx>
            <c:strRef>
              <c:f>'Tab 3'!$G$7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3'!$H$7:$AU$7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10-476F-926E-C8ECB53C1244}"/>
            </c:ext>
          </c:extLst>
        </c:ser>
        <c:ser>
          <c:idx val="3"/>
          <c:order val="3"/>
          <c:tx>
            <c:strRef>
              <c:f>'Tab 3'!$G$8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3-5510-476F-926E-C8ECB53C1244}"/>
              </c:ext>
            </c:extLst>
          </c:dPt>
          <c:cat>
            <c:numRef>
              <c:f>'Tab 3'!$H$5:$AU$5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3'!$H$8:$AU$8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10-476F-926E-C8ECB53C1244}"/>
            </c:ext>
          </c:extLst>
        </c:ser>
        <c:ser>
          <c:idx val="4"/>
          <c:order val="4"/>
          <c:tx>
            <c:strRef>
              <c:f>'Tab 3'!$F$10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3'!$H$10:$AU$10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2-43A5-B73C-E4716705C5C4}"/>
            </c:ext>
          </c:extLst>
        </c:ser>
        <c:ser>
          <c:idx val="5"/>
          <c:order val="5"/>
          <c:tx>
            <c:strRef>
              <c:f>'Tab 3'!$F$11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3'!$H$11:$AU$11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52-43A5-B73C-E4716705C5C4}"/>
            </c:ext>
          </c:extLst>
        </c:ser>
        <c:ser>
          <c:idx val="6"/>
          <c:order val="6"/>
          <c:tx>
            <c:strRef>
              <c:f>'Tab 3'!$F$12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3'!$H$12:$AU$12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52-43A5-B73C-E4716705C5C4}"/>
            </c:ext>
          </c:extLst>
        </c:ser>
        <c:ser>
          <c:idx val="7"/>
          <c:order val="7"/>
          <c:tx>
            <c:strRef>
              <c:f>'Tab 3'!$F$13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3'!$H$13:$AU$13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52-43A5-B73C-E4716705C5C4}"/>
            </c:ext>
          </c:extLst>
        </c:ser>
        <c:ser>
          <c:idx val="8"/>
          <c:order val="8"/>
          <c:tx>
            <c:strRef>
              <c:f>'Tab 3'!$F$14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3'!$H$14:$AU$14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52-43A5-B73C-E4716705C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91464"/>
        <c:axId val="369991856"/>
      </c:lineChart>
      <c:catAx>
        <c:axId val="369991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369991856"/>
        <c:crosses val="autoZero"/>
        <c:auto val="1"/>
        <c:lblAlgn val="ctr"/>
        <c:lblOffset val="100"/>
        <c:tickLblSkip val="7"/>
        <c:noMultiLvlLbl val="0"/>
      </c:catAx>
      <c:valAx>
        <c:axId val="369991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9991464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3'!$F$4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3'!$H$30:$AU$30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3'!$H$29:$AU$29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D-488C-8053-1EEFEE140436}"/>
            </c:ext>
          </c:extLst>
        </c:ser>
        <c:ser>
          <c:idx val="1"/>
          <c:order val="1"/>
          <c:tx>
            <c:strRef>
              <c:f>'Tab 3'!$G$6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3'!$H$31:$AU$31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3D-488C-8053-1EEFEE140436}"/>
            </c:ext>
          </c:extLst>
        </c:ser>
        <c:ser>
          <c:idx val="2"/>
          <c:order val="2"/>
          <c:tx>
            <c:strRef>
              <c:f>'Tab 3'!$G$7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3'!$H$32:$AU$32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3D-488C-8053-1EEFEE140436}"/>
            </c:ext>
          </c:extLst>
        </c:ser>
        <c:ser>
          <c:idx val="3"/>
          <c:order val="3"/>
          <c:tx>
            <c:strRef>
              <c:f>'Tab 3'!$G$8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3'!$H$33:$AU$33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3D-488C-8053-1EEFEE140436}"/>
            </c:ext>
          </c:extLst>
        </c:ser>
        <c:ser>
          <c:idx val="4"/>
          <c:order val="4"/>
          <c:tx>
            <c:strRef>
              <c:f>'Tab 3'!$F$35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3'!$H$35:$AU$35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D-41C7-A7C6-215ECE17656A}"/>
            </c:ext>
          </c:extLst>
        </c:ser>
        <c:ser>
          <c:idx val="5"/>
          <c:order val="5"/>
          <c:tx>
            <c:strRef>
              <c:f>'Tab 3'!$F$36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3'!$H$36:$AU$36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D-41C7-A7C6-215ECE17656A}"/>
            </c:ext>
          </c:extLst>
        </c:ser>
        <c:ser>
          <c:idx val="6"/>
          <c:order val="6"/>
          <c:tx>
            <c:strRef>
              <c:f>'Tab 3'!$F$37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3'!$H$37:$AU$37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7D-41C7-A7C6-215ECE17656A}"/>
            </c:ext>
          </c:extLst>
        </c:ser>
        <c:ser>
          <c:idx val="7"/>
          <c:order val="7"/>
          <c:tx>
            <c:strRef>
              <c:f>'Tab 3'!$F$38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3'!$H$38:$AU$38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7D-41C7-A7C6-215ECE17656A}"/>
            </c:ext>
          </c:extLst>
        </c:ser>
        <c:ser>
          <c:idx val="8"/>
          <c:order val="8"/>
          <c:tx>
            <c:strRef>
              <c:f>'Tab 3'!$F$39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3'!$H$39:$AU$39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7D-41C7-A7C6-215ECE176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92640"/>
        <c:axId val="369993032"/>
      </c:lineChart>
      <c:catAx>
        <c:axId val="36999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69993032"/>
        <c:crosses val="autoZero"/>
        <c:auto val="1"/>
        <c:lblAlgn val="ctr"/>
        <c:lblOffset val="100"/>
        <c:tickLblSkip val="7"/>
        <c:noMultiLvlLbl val="0"/>
      </c:catAx>
      <c:valAx>
        <c:axId val="369993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9992640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3'!$F$29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3'!$H$55:$AU$55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3'!$H$54:$AU$54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A7-4924-962E-14E79587EC07}"/>
            </c:ext>
          </c:extLst>
        </c:ser>
        <c:ser>
          <c:idx val="1"/>
          <c:order val="1"/>
          <c:tx>
            <c:strRef>
              <c:f>'Tab 3'!$G$56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3'!$H$56:$AU$56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7-4924-962E-14E79587EC07}"/>
            </c:ext>
          </c:extLst>
        </c:ser>
        <c:ser>
          <c:idx val="2"/>
          <c:order val="2"/>
          <c:tx>
            <c:strRef>
              <c:f>'Tab 3'!$G$57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3'!$H$57:$AU$57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A7-4924-962E-14E79587EC07}"/>
            </c:ext>
          </c:extLst>
        </c:ser>
        <c:ser>
          <c:idx val="3"/>
          <c:order val="3"/>
          <c:tx>
            <c:strRef>
              <c:f>'Tab 3'!$G$58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3'!$H$58:$AU$58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A7-4924-962E-14E79587EC07}"/>
            </c:ext>
          </c:extLst>
        </c:ser>
        <c:ser>
          <c:idx val="4"/>
          <c:order val="4"/>
          <c:tx>
            <c:strRef>
              <c:f>'Tab 3'!$F$60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3'!$H$60:$AU$60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B1-4259-BEFE-E6FF2464E021}"/>
            </c:ext>
          </c:extLst>
        </c:ser>
        <c:ser>
          <c:idx val="5"/>
          <c:order val="5"/>
          <c:tx>
            <c:strRef>
              <c:f>'Tab 3'!$F$61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3'!$H$61:$AU$61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1-4259-BEFE-E6FF2464E021}"/>
            </c:ext>
          </c:extLst>
        </c:ser>
        <c:ser>
          <c:idx val="6"/>
          <c:order val="6"/>
          <c:tx>
            <c:strRef>
              <c:f>'Tab 3'!$F$62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3'!$H$62:$AU$62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B1-4259-BEFE-E6FF2464E021}"/>
            </c:ext>
          </c:extLst>
        </c:ser>
        <c:ser>
          <c:idx val="7"/>
          <c:order val="7"/>
          <c:tx>
            <c:strRef>
              <c:f>'Tab 3'!$F$63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3'!$H$63:$AU$63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B1-4259-BEFE-E6FF2464E021}"/>
            </c:ext>
          </c:extLst>
        </c:ser>
        <c:ser>
          <c:idx val="8"/>
          <c:order val="8"/>
          <c:tx>
            <c:strRef>
              <c:f>'Tab 3'!$F$64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3'!$H$64:$AU$64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B1-4259-BEFE-E6FF2464E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91928"/>
        <c:axId val="370492320"/>
      </c:lineChart>
      <c:catAx>
        <c:axId val="370491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70492320"/>
        <c:crosses val="autoZero"/>
        <c:auto val="1"/>
        <c:lblAlgn val="ctr"/>
        <c:lblOffset val="100"/>
        <c:tickLblSkip val="7"/>
        <c:noMultiLvlLbl val="0"/>
      </c:catAx>
      <c:valAx>
        <c:axId val="370492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0491928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179293</xdr:colOff>
      <xdr:row>2</xdr:row>
      <xdr:rowOff>0</xdr:rowOff>
    </xdr:from>
    <xdr:to>
      <xdr:col>4</xdr:col>
      <xdr:colOff>8963</xdr:colOff>
      <xdr:row>23</xdr:row>
      <xdr:rowOff>128589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48</xdr:row>
      <xdr:rowOff>128589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73</xdr:row>
      <xdr:rowOff>128589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179293</xdr:colOff>
      <xdr:row>2</xdr:row>
      <xdr:rowOff>0</xdr:rowOff>
    </xdr:from>
    <xdr:to>
      <xdr:col>3</xdr:col>
      <xdr:colOff>11564470</xdr:colOff>
      <xdr:row>23</xdr:row>
      <xdr:rowOff>128589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48</xdr:row>
      <xdr:rowOff>128589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73</xdr:row>
      <xdr:rowOff>128589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11555506</xdr:colOff>
      <xdr:row>23</xdr:row>
      <xdr:rowOff>128589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48</xdr:row>
      <xdr:rowOff>128589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73</xdr:row>
      <xdr:rowOff>128589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179293</xdr:colOff>
      <xdr:row>2</xdr:row>
      <xdr:rowOff>0</xdr:rowOff>
    </xdr:from>
    <xdr:to>
      <xdr:col>3</xdr:col>
      <xdr:colOff>11564470</xdr:colOff>
      <xdr:row>23</xdr:row>
      <xdr:rowOff>128589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48</xdr:row>
      <xdr:rowOff>128589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73</xdr:row>
      <xdr:rowOff>128589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179293</xdr:colOff>
      <xdr:row>2</xdr:row>
      <xdr:rowOff>0</xdr:rowOff>
    </xdr:from>
    <xdr:to>
      <xdr:col>3</xdr:col>
      <xdr:colOff>11564470</xdr:colOff>
      <xdr:row>23</xdr:row>
      <xdr:rowOff>128589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48</xdr:row>
      <xdr:rowOff>128589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73</xdr:row>
      <xdr:rowOff>128589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tensiveintervention.org/resource/student-progress-monitoring-tool-data-collection-and-graph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showRowColHeaders="0" zoomScale="115" zoomScaleNormal="115" workbookViewId="0">
      <selection activeCell="A14" sqref="A14"/>
    </sheetView>
  </sheetViews>
  <sheetFormatPr defaultColWidth="8.85546875" defaultRowHeight="15" x14ac:dyDescent="0.25"/>
  <cols>
    <col min="1" max="16384" width="8.85546875" style="8"/>
  </cols>
  <sheetData>
    <row r="1" spans="1:2" ht="15.75" x14ac:dyDescent="0.25">
      <c r="A1" s="59" t="s">
        <v>71</v>
      </c>
    </row>
    <row r="2" spans="1:2" x14ac:dyDescent="0.25">
      <c r="A2" s="8" t="s">
        <v>73</v>
      </c>
    </row>
    <row r="3" spans="1:2" x14ac:dyDescent="0.25">
      <c r="B3" s="57" t="s">
        <v>90</v>
      </c>
    </row>
    <row r="4" spans="1:2" x14ac:dyDescent="0.25">
      <c r="A4" s="8" t="s">
        <v>92</v>
      </c>
    </row>
    <row r="5" spans="1:2" x14ac:dyDescent="0.25">
      <c r="A5" s="8" t="s">
        <v>91</v>
      </c>
    </row>
    <row r="6" spans="1:2" x14ac:dyDescent="0.25">
      <c r="A6" s="8" t="s">
        <v>72</v>
      </c>
    </row>
    <row r="8" spans="1:2" ht="15.75" x14ac:dyDescent="0.25">
      <c r="A8" s="59" t="s">
        <v>93</v>
      </c>
    </row>
    <row r="9" spans="1:2" x14ac:dyDescent="0.25">
      <c r="A9" s="7" t="s">
        <v>95</v>
      </c>
    </row>
    <row r="10" spans="1:2" x14ac:dyDescent="0.25">
      <c r="A10" s="58" t="s">
        <v>96</v>
      </c>
    </row>
    <row r="11" spans="1:2" x14ac:dyDescent="0.25">
      <c r="A11" s="7" t="s">
        <v>97</v>
      </c>
    </row>
    <row r="12" spans="1:2" x14ac:dyDescent="0.25">
      <c r="A12" s="8" t="s">
        <v>98</v>
      </c>
    </row>
    <row r="14" spans="1:2" ht="15.75" x14ac:dyDescent="0.25">
      <c r="A14" s="59" t="s">
        <v>94</v>
      </c>
    </row>
    <row r="15" spans="1:2" x14ac:dyDescent="0.25">
      <c r="A15" s="56" t="s">
        <v>88</v>
      </c>
    </row>
  </sheetData>
  <sheetProtection sheet="1" objects="1" scenarios="1" selectLockedCells="1"/>
  <hyperlinks>
    <hyperlink ref="A1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D24"/>
  <sheetViews>
    <sheetView showGridLines="0" tabSelected="1" zoomScale="115" zoomScaleNormal="115" workbookViewId="0">
      <pane xSplit="4" topLeftCell="E1" activePane="topRight" state="frozen"/>
      <selection pane="topRight" activeCell="H18" sqref="H18"/>
    </sheetView>
  </sheetViews>
  <sheetFormatPr defaultColWidth="8.85546875" defaultRowHeight="15" x14ac:dyDescent="0.25"/>
  <cols>
    <col min="1" max="1" width="7.5703125" style="17" bestFit="1" customWidth="1"/>
    <col min="2" max="2" width="20.7109375" style="8" customWidth="1"/>
    <col min="3" max="3" width="15.7109375" style="8" customWidth="1"/>
    <col min="4" max="4" width="6.42578125" style="8" bestFit="1" customWidth="1"/>
    <col min="5" max="5" width="2.7109375" style="8" customWidth="1"/>
    <col min="6" max="6" width="15.42578125" style="8" bestFit="1" customWidth="1"/>
    <col min="7" max="7" width="12.85546875" style="8" bestFit="1" customWidth="1"/>
    <col min="8" max="8" width="17.7109375" style="8" bestFit="1" customWidth="1"/>
    <col min="9" max="9" width="11" style="19" bestFit="1" customWidth="1"/>
    <col min="10" max="10" width="9.7109375" style="20" bestFit="1" customWidth="1"/>
    <col min="11" max="11" width="11" style="8" bestFit="1" customWidth="1"/>
    <col min="12" max="12" width="2.7109375" style="8" customWidth="1"/>
    <col min="13" max="52" width="9.140625" style="8" customWidth="1"/>
    <col min="53" max="53" width="2.7109375" style="8" customWidth="1"/>
    <col min="54" max="16384" width="8.85546875" style="8"/>
  </cols>
  <sheetData>
    <row r="1" spans="1:56" s="7" customFormat="1" x14ac:dyDescent="0.25">
      <c r="A1" s="11" t="s">
        <v>70</v>
      </c>
      <c r="B1" s="12" t="s">
        <v>2</v>
      </c>
      <c r="C1" s="12" t="s">
        <v>1</v>
      </c>
      <c r="D1" s="12" t="s">
        <v>0</v>
      </c>
      <c r="F1" s="13" t="s">
        <v>4</v>
      </c>
      <c r="G1" s="13" t="s">
        <v>3</v>
      </c>
      <c r="H1" s="13" t="s">
        <v>5</v>
      </c>
      <c r="I1" s="14" t="s">
        <v>6</v>
      </c>
      <c r="J1" s="15" t="s">
        <v>7</v>
      </c>
      <c r="K1" s="13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B1" s="22" t="s">
        <v>54</v>
      </c>
      <c r="BC1" s="22" t="s">
        <v>55</v>
      </c>
      <c r="BD1" s="22" t="s">
        <v>56</v>
      </c>
    </row>
    <row r="2" spans="1:56" x14ac:dyDescent="0.25">
      <c r="A2" s="29">
        <v>1</v>
      </c>
      <c r="B2" s="3" t="s">
        <v>8</v>
      </c>
      <c r="C2" s="3" t="s">
        <v>9</v>
      </c>
      <c r="D2" s="3">
        <v>2</v>
      </c>
      <c r="F2" s="3" t="s">
        <v>53</v>
      </c>
      <c r="G2" s="3">
        <v>2</v>
      </c>
      <c r="H2" s="3">
        <v>19</v>
      </c>
      <c r="I2" s="9">
        <v>0.7</v>
      </c>
      <c r="J2" s="4">
        <v>42257</v>
      </c>
      <c r="K2" s="3">
        <v>30</v>
      </c>
      <c r="M2" s="3">
        <v>8</v>
      </c>
      <c r="N2" s="3">
        <v>4</v>
      </c>
      <c r="O2" s="3">
        <v>5</v>
      </c>
      <c r="P2" s="3">
        <v>7</v>
      </c>
      <c r="Q2" s="3">
        <v>9</v>
      </c>
      <c r="R2" s="3">
        <v>8</v>
      </c>
      <c r="S2" s="3">
        <v>8</v>
      </c>
      <c r="T2" s="3">
        <v>7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B2" s="21">
        <f>IF(ISNUMBER(H2), H2,NA())</f>
        <v>19</v>
      </c>
      <c r="BC2" s="21">
        <f>IF(AND(ISNUMBER(I2),ISNUMBER(K2),ISNUMBER(M2),ISNUMBER(N2),ISNUMBER(O2)), I2*K2+AVERAGE(M2:O2),NA())</f>
        <v>26.666666666666668</v>
      </c>
      <c r="BD2" s="21">
        <f>IF(AND(ISNUMBER(K2),ISNUMBER(M2),ISNUMBER(N2),ISNUMBER(O2),ISNUMBER(R2),ISNUMBER(S2),ISNUMBER(T2)), ((MEDIAN(R2:T2)-MEDIAN(M2:O2))/7)*1.5*K2+MEDIAN(R2:T2),NA())</f>
        <v>27.285714285714285</v>
      </c>
    </row>
    <row r="3" spans="1:56" s="18" customFormat="1" x14ac:dyDescent="0.25">
      <c r="A3" s="16"/>
      <c r="B3" s="8"/>
      <c r="C3" s="8"/>
      <c r="D3" s="8"/>
      <c r="F3" s="3" t="s">
        <v>24</v>
      </c>
      <c r="G3" s="3">
        <v>2</v>
      </c>
      <c r="H3" s="3">
        <v>25</v>
      </c>
      <c r="I3" s="9">
        <v>0.8</v>
      </c>
      <c r="J3" s="4">
        <v>42419</v>
      </c>
      <c r="K3" s="3">
        <v>15</v>
      </c>
      <c r="L3" s="8"/>
      <c r="M3" s="3">
        <v>7</v>
      </c>
      <c r="N3" s="3">
        <v>9</v>
      </c>
      <c r="O3" s="3">
        <v>6</v>
      </c>
      <c r="P3" s="3">
        <v>9</v>
      </c>
      <c r="Q3" s="3">
        <v>9</v>
      </c>
      <c r="R3" s="3">
        <v>9</v>
      </c>
      <c r="S3" s="3">
        <v>12</v>
      </c>
      <c r="T3" s="3">
        <v>10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B3" s="21">
        <f t="shared" ref="BB3:BB4" si="0">IF(ISNUMBER(H3), H3,NA())</f>
        <v>25</v>
      </c>
      <c r="BC3" s="21">
        <f t="shared" ref="BC3:BC4" si="1">IF(AND(ISNUMBER(I3),ISNUMBER(K3),ISNUMBER(M3),ISNUMBER(N3),ISNUMBER(O3)), I3*K3+AVERAGE(M3:O3),NA())</f>
        <v>19.333333333333332</v>
      </c>
      <c r="BD3" s="21">
        <f t="shared" ref="BD3:BD4" si="2">IF(AND(ISNUMBER(K3),ISNUMBER(M3),ISNUMBER(N3),ISNUMBER(O3),ISNUMBER(R3),ISNUMBER(S3),ISNUMBER(T3)), ((MEDIAN(R3:T3)-MEDIAN(M3:O3))/7)*1.5*K3+MEDIAN(R3:T3),NA())</f>
        <v>19.642857142857142</v>
      </c>
    </row>
    <row r="4" spans="1:56" x14ac:dyDescent="0.25">
      <c r="F4" s="5" t="s">
        <v>10</v>
      </c>
      <c r="G4" s="5">
        <v>2</v>
      </c>
      <c r="H4" s="5">
        <v>32</v>
      </c>
      <c r="I4" s="10">
        <v>1.4</v>
      </c>
      <c r="J4" s="6">
        <v>42431</v>
      </c>
      <c r="K4" s="5">
        <v>12</v>
      </c>
      <c r="M4" s="5">
        <v>15</v>
      </c>
      <c r="N4" s="5">
        <v>17</v>
      </c>
      <c r="O4" s="5">
        <v>16</v>
      </c>
      <c r="P4" s="5">
        <v>19</v>
      </c>
      <c r="Q4" s="5">
        <v>15</v>
      </c>
      <c r="R4" s="5">
        <v>20</v>
      </c>
      <c r="S4" s="5">
        <v>22</v>
      </c>
      <c r="T4" s="5">
        <v>23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B4" s="21">
        <f t="shared" si="0"/>
        <v>32</v>
      </c>
      <c r="BC4" s="21">
        <f t="shared" si="1"/>
        <v>32.799999999999997</v>
      </c>
      <c r="BD4" s="21">
        <f t="shared" si="2"/>
        <v>37.428571428571431</v>
      </c>
    </row>
    <row r="6" spans="1:56" s="7" customFormat="1" x14ac:dyDescent="0.25">
      <c r="A6" s="11" t="s">
        <v>70</v>
      </c>
      <c r="B6" s="12" t="s">
        <v>2</v>
      </c>
      <c r="C6" s="12" t="s">
        <v>1</v>
      </c>
      <c r="D6" s="12" t="s">
        <v>0</v>
      </c>
      <c r="F6" s="13" t="s">
        <v>4</v>
      </c>
      <c r="G6" s="13" t="s">
        <v>3</v>
      </c>
      <c r="H6" s="13" t="s">
        <v>5</v>
      </c>
      <c r="I6" s="14" t="s">
        <v>6</v>
      </c>
      <c r="J6" s="15" t="s">
        <v>7</v>
      </c>
      <c r="K6" s="13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1" t="s">
        <v>20</v>
      </c>
      <c r="V6" s="1" t="s">
        <v>21</v>
      </c>
      <c r="W6" s="1" t="s">
        <v>22</v>
      </c>
      <c r="X6" s="1" t="s">
        <v>23</v>
      </c>
      <c r="Y6" s="1" t="s">
        <v>25</v>
      </c>
      <c r="Z6" s="1" t="s">
        <v>26</v>
      </c>
      <c r="AA6" s="1" t="s">
        <v>27</v>
      </c>
      <c r="AB6" s="1" t="s">
        <v>28</v>
      </c>
      <c r="AC6" s="1" t="s">
        <v>29</v>
      </c>
      <c r="AD6" s="1" t="s">
        <v>30</v>
      </c>
      <c r="AE6" s="1" t="s">
        <v>31</v>
      </c>
      <c r="AF6" s="1" t="s">
        <v>32</v>
      </c>
      <c r="AG6" s="1" t="s">
        <v>33</v>
      </c>
      <c r="AH6" s="1" t="s">
        <v>34</v>
      </c>
      <c r="AI6" s="1" t="s">
        <v>35</v>
      </c>
      <c r="AJ6" s="1" t="s">
        <v>36</v>
      </c>
      <c r="AK6" s="1" t="s">
        <v>37</v>
      </c>
      <c r="AL6" s="1" t="s">
        <v>38</v>
      </c>
      <c r="AM6" s="1" t="s">
        <v>39</v>
      </c>
      <c r="AN6" s="1" t="s">
        <v>40</v>
      </c>
      <c r="AO6" s="1" t="s">
        <v>41</v>
      </c>
      <c r="AP6" s="1" t="s">
        <v>42</v>
      </c>
      <c r="AQ6" s="1" t="s">
        <v>43</v>
      </c>
      <c r="AR6" s="1" t="s">
        <v>44</v>
      </c>
      <c r="AS6" s="1" t="s">
        <v>45</v>
      </c>
      <c r="AT6" s="1" t="s">
        <v>46</v>
      </c>
      <c r="AU6" s="1" t="s">
        <v>47</v>
      </c>
      <c r="AV6" s="1" t="s">
        <v>48</v>
      </c>
      <c r="AW6" s="1" t="s">
        <v>49</v>
      </c>
      <c r="AX6" s="1" t="s">
        <v>50</v>
      </c>
      <c r="AY6" s="1" t="s">
        <v>51</v>
      </c>
      <c r="AZ6" s="1" t="s">
        <v>52</v>
      </c>
      <c r="BB6" s="22" t="s">
        <v>54</v>
      </c>
      <c r="BC6" s="22" t="s">
        <v>55</v>
      </c>
      <c r="BD6" s="22" t="s">
        <v>56</v>
      </c>
    </row>
    <row r="7" spans="1:56" x14ac:dyDescent="0.25">
      <c r="A7" s="29">
        <v>2</v>
      </c>
      <c r="B7" s="3" t="s">
        <v>68</v>
      </c>
      <c r="C7" s="3" t="s">
        <v>69</v>
      </c>
      <c r="D7" s="3">
        <v>3</v>
      </c>
      <c r="F7" s="3" t="s">
        <v>24</v>
      </c>
      <c r="G7" s="3">
        <v>3</v>
      </c>
      <c r="H7" s="3">
        <v>22</v>
      </c>
      <c r="I7" s="9">
        <v>0.9</v>
      </c>
      <c r="J7" s="4">
        <v>42135</v>
      </c>
      <c r="K7" s="3">
        <v>16</v>
      </c>
      <c r="M7" s="3">
        <v>5</v>
      </c>
      <c r="N7" s="3">
        <v>5</v>
      </c>
      <c r="O7" s="3">
        <v>5</v>
      </c>
      <c r="P7" s="3">
        <v>4</v>
      </c>
      <c r="Q7" s="3">
        <v>5</v>
      </c>
      <c r="R7" s="3">
        <v>7</v>
      </c>
      <c r="S7" s="3">
        <v>8</v>
      </c>
      <c r="T7" s="3">
        <v>9</v>
      </c>
      <c r="U7" s="3">
        <v>9</v>
      </c>
      <c r="V7" s="3">
        <v>10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B7" s="21">
        <f>IF(ISNUMBER(H7), H7,NA())</f>
        <v>22</v>
      </c>
      <c r="BC7" s="21">
        <f>IF(AND(ISNUMBER(I7),ISNUMBER(K7),ISNUMBER(M7),ISNUMBER(N7),ISNUMBER(O7)), I7*K7+AVERAGE(M7:O7),NA())</f>
        <v>19.399999999999999</v>
      </c>
      <c r="BD7" s="21">
        <f>IF(AND(ISNUMBER(K7),ISNUMBER(M7),ISNUMBER(N7),ISNUMBER(O7),ISNUMBER(R7),ISNUMBER(S7),ISNUMBER(T7)), ((MEDIAN(R7:T7)-MEDIAN(M7:O7))/7)*1.5*K7+MEDIAN(R7:T7),NA())</f>
        <v>18.285714285714285</v>
      </c>
    </row>
    <row r="8" spans="1:56" s="18" customFormat="1" x14ac:dyDescent="0.25">
      <c r="A8" s="16"/>
      <c r="B8" s="8"/>
      <c r="C8" s="8"/>
      <c r="D8" s="8"/>
      <c r="F8" s="3" t="s">
        <v>53</v>
      </c>
      <c r="G8" s="3">
        <v>2</v>
      </c>
      <c r="H8" s="3">
        <v>30</v>
      </c>
      <c r="I8" s="9">
        <v>1</v>
      </c>
      <c r="J8" s="4">
        <v>42168</v>
      </c>
      <c r="K8" s="3">
        <v>13</v>
      </c>
      <c r="L8" s="8"/>
      <c r="M8" s="3">
        <v>8</v>
      </c>
      <c r="N8" s="3">
        <v>8</v>
      </c>
      <c r="O8" s="3">
        <v>8</v>
      </c>
      <c r="P8" s="3">
        <v>8</v>
      </c>
      <c r="Q8" s="3">
        <v>7</v>
      </c>
      <c r="R8" s="3">
        <v>10</v>
      </c>
      <c r="S8" s="3">
        <v>10</v>
      </c>
      <c r="T8" s="3">
        <v>7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B8" s="21">
        <f t="shared" ref="BB8:BB9" si="3">IF(ISNUMBER(H8), H8,NA())</f>
        <v>30</v>
      </c>
      <c r="BC8" s="21">
        <f t="shared" ref="BC8:BC9" si="4">IF(AND(ISNUMBER(I8),ISNUMBER(K8),ISNUMBER(M8),ISNUMBER(N8),ISNUMBER(O8)), I8*K8+AVERAGE(M8:O8),NA())</f>
        <v>21</v>
      </c>
      <c r="BD8" s="21">
        <f t="shared" ref="BD8:BD9" si="5">IF(AND(ISNUMBER(K8),ISNUMBER(M8),ISNUMBER(N8),ISNUMBER(O8),ISNUMBER(R8),ISNUMBER(S8),ISNUMBER(T8)), ((MEDIAN(R8:T8)-MEDIAN(M8:O8))/7)*1.5*K8+MEDIAN(R8:T8),NA())</f>
        <v>15.571428571428571</v>
      </c>
    </row>
    <row r="9" spans="1:56" x14ac:dyDescent="0.25">
      <c r="F9" s="5" t="s">
        <v>10</v>
      </c>
      <c r="G9" s="5">
        <v>3</v>
      </c>
      <c r="H9" s="5">
        <v>33</v>
      </c>
      <c r="I9" s="10">
        <v>1.3</v>
      </c>
      <c r="J9" s="6">
        <v>42096</v>
      </c>
      <c r="K9" s="5">
        <v>9</v>
      </c>
      <c r="M9" s="5">
        <v>20</v>
      </c>
      <c r="N9" s="5">
        <v>20</v>
      </c>
      <c r="O9" s="5">
        <v>21</v>
      </c>
      <c r="P9" s="5">
        <v>22</v>
      </c>
      <c r="Q9" s="5">
        <v>20</v>
      </c>
      <c r="R9" s="5">
        <v>20</v>
      </c>
      <c r="S9" s="5">
        <v>27</v>
      </c>
      <c r="T9" s="5">
        <v>27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B9" s="21">
        <f t="shared" si="3"/>
        <v>33</v>
      </c>
      <c r="BC9" s="21">
        <f t="shared" si="4"/>
        <v>32.033333333333331</v>
      </c>
      <c r="BD9" s="21">
        <f t="shared" si="5"/>
        <v>40.5</v>
      </c>
    </row>
    <row r="11" spans="1:56" s="7" customFormat="1" x14ac:dyDescent="0.25">
      <c r="A11" s="11" t="s">
        <v>70</v>
      </c>
      <c r="B11" s="12" t="s">
        <v>2</v>
      </c>
      <c r="C11" s="12" t="s">
        <v>1</v>
      </c>
      <c r="D11" s="12" t="s">
        <v>0</v>
      </c>
      <c r="F11" s="13" t="s">
        <v>4</v>
      </c>
      <c r="G11" s="13" t="s">
        <v>3</v>
      </c>
      <c r="H11" s="13" t="s">
        <v>5</v>
      </c>
      <c r="I11" s="14" t="s">
        <v>6</v>
      </c>
      <c r="J11" s="15" t="s">
        <v>7</v>
      </c>
      <c r="K11" s="13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  <c r="S11" s="2" t="s">
        <v>18</v>
      </c>
      <c r="T11" s="2" t="s">
        <v>19</v>
      </c>
      <c r="U11" s="1" t="s">
        <v>20</v>
      </c>
      <c r="V11" s="1" t="s">
        <v>21</v>
      </c>
      <c r="W11" s="1" t="s">
        <v>22</v>
      </c>
      <c r="X11" s="1" t="s">
        <v>23</v>
      </c>
      <c r="Y11" s="1" t="s">
        <v>25</v>
      </c>
      <c r="Z11" s="1" t="s">
        <v>26</v>
      </c>
      <c r="AA11" s="1" t="s">
        <v>27</v>
      </c>
      <c r="AB11" s="1" t="s">
        <v>28</v>
      </c>
      <c r="AC11" s="1" t="s">
        <v>29</v>
      </c>
      <c r="AD11" s="1" t="s">
        <v>30</v>
      </c>
      <c r="AE11" s="1" t="s">
        <v>31</v>
      </c>
      <c r="AF11" s="1" t="s">
        <v>32</v>
      </c>
      <c r="AG11" s="1" t="s">
        <v>33</v>
      </c>
      <c r="AH11" s="1" t="s">
        <v>34</v>
      </c>
      <c r="AI11" s="1" t="s">
        <v>35</v>
      </c>
      <c r="AJ11" s="1" t="s">
        <v>36</v>
      </c>
      <c r="AK11" s="1" t="s">
        <v>37</v>
      </c>
      <c r="AL11" s="1" t="s">
        <v>38</v>
      </c>
      <c r="AM11" s="1" t="s">
        <v>39</v>
      </c>
      <c r="AN11" s="1" t="s">
        <v>40</v>
      </c>
      <c r="AO11" s="1" t="s">
        <v>41</v>
      </c>
      <c r="AP11" s="1" t="s">
        <v>42</v>
      </c>
      <c r="AQ11" s="1" t="s">
        <v>43</v>
      </c>
      <c r="AR11" s="1" t="s">
        <v>44</v>
      </c>
      <c r="AS11" s="1" t="s">
        <v>45</v>
      </c>
      <c r="AT11" s="1" t="s">
        <v>46</v>
      </c>
      <c r="AU11" s="1" t="s">
        <v>47</v>
      </c>
      <c r="AV11" s="1" t="s">
        <v>48</v>
      </c>
      <c r="AW11" s="1" t="s">
        <v>49</v>
      </c>
      <c r="AX11" s="1" t="s">
        <v>50</v>
      </c>
      <c r="AY11" s="1" t="s">
        <v>51</v>
      </c>
      <c r="AZ11" s="1" t="s">
        <v>52</v>
      </c>
      <c r="BB11" s="22" t="s">
        <v>54</v>
      </c>
      <c r="BC11" s="22" t="s">
        <v>55</v>
      </c>
      <c r="BD11" s="22" t="s">
        <v>56</v>
      </c>
    </row>
    <row r="12" spans="1:56" x14ac:dyDescent="0.25">
      <c r="A12" s="29">
        <v>3</v>
      </c>
      <c r="B12" s="3" t="s">
        <v>77</v>
      </c>
      <c r="C12" s="3" t="s">
        <v>78</v>
      </c>
      <c r="D12" s="3">
        <v>3</v>
      </c>
      <c r="F12" s="3" t="s">
        <v>24</v>
      </c>
      <c r="G12" s="3">
        <v>3</v>
      </c>
      <c r="H12" s="3"/>
      <c r="I12" s="9"/>
      <c r="J12" s="4"/>
      <c r="K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B12" s="21" t="e">
        <f>IF(ISNUMBER(H12), H12,NA())</f>
        <v>#N/A</v>
      </c>
      <c r="BC12" s="21" t="e">
        <f>IF(AND(ISNUMBER(I12),ISNUMBER(K12),ISNUMBER(M12),ISNUMBER(N12),ISNUMBER(O12)), I12*K12+AVERAGE(M12:O12),NA())</f>
        <v>#N/A</v>
      </c>
      <c r="BD12" s="21" t="e">
        <f>IF(AND(ISNUMBER(K12),ISNUMBER(M12),ISNUMBER(N12),ISNUMBER(O12),ISNUMBER(R12),ISNUMBER(S12),ISNUMBER(T12)), ((MEDIAN(R12:T12)-MEDIAN(M12:O12))/7)*1.5*K12+MEDIAN(R12:T12),NA())</f>
        <v>#N/A</v>
      </c>
    </row>
    <row r="13" spans="1:56" s="18" customFormat="1" x14ac:dyDescent="0.25">
      <c r="A13" s="16"/>
      <c r="B13" s="8"/>
      <c r="C13" s="8"/>
      <c r="D13" s="8"/>
      <c r="F13" s="3" t="s">
        <v>53</v>
      </c>
      <c r="G13" s="3">
        <v>3</v>
      </c>
      <c r="H13" s="3"/>
      <c r="I13" s="9"/>
      <c r="J13" s="4"/>
      <c r="K13" s="3"/>
      <c r="L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B13" s="21" t="e">
        <f t="shared" ref="BB13:BB14" si="6">IF(ISNUMBER(H13), H13,NA())</f>
        <v>#N/A</v>
      </c>
      <c r="BC13" s="21" t="e">
        <f>IF(AND(ISNUMBER(I13),ISNUMBER(K13),ISNUMBER(M13),ISNUMBER(N13),ISNUMBER(O13)), I13*K13+AVERAGE(M13:O13),NA())</f>
        <v>#N/A</v>
      </c>
      <c r="BD13" s="21" t="e">
        <f>IF(AND(ISNUMBER(K13),ISNUMBER(M13),ISNUMBER(N13),ISNUMBER(O13),ISNUMBER(R13),ISNUMBER(S13),ISNUMBER(T13)), ((MEDIAN(R13:T13)-MEDIAN(M13:O13))/7)*1.5*K13+MEDIAN(R13:T13),NA())</f>
        <v>#N/A</v>
      </c>
    </row>
    <row r="14" spans="1:56" x14ac:dyDescent="0.25">
      <c r="F14" s="5" t="s">
        <v>10</v>
      </c>
      <c r="G14" s="5">
        <v>2</v>
      </c>
      <c r="H14" s="5"/>
      <c r="I14" s="10"/>
      <c r="J14" s="6"/>
      <c r="K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B14" s="21" t="e">
        <f t="shared" si="6"/>
        <v>#N/A</v>
      </c>
      <c r="BC14" s="21" t="e">
        <f>IF(AND(ISNUMBER(I14),ISNUMBER(K14),ISNUMBER(M14),ISNUMBER(N14),ISNUMBER(O14)), I14*K14+AVERAGE(M14:O14),NA())</f>
        <v>#N/A</v>
      </c>
      <c r="BD14" s="21" t="e">
        <f>IF(AND(ISNUMBER(K14),ISNUMBER(M14),ISNUMBER(N14),ISNUMBER(O14),ISNUMBER(R14),ISNUMBER(S14),ISNUMBER(T14)), ((MEDIAN(R14:T14)-MEDIAN(M14:O14))/7)*1.5*K14+MEDIAN(R14:T14),NA())</f>
        <v>#N/A</v>
      </c>
    </row>
    <row r="16" spans="1:56" s="7" customFormat="1" x14ac:dyDescent="0.25">
      <c r="A16" s="11" t="s">
        <v>70</v>
      </c>
      <c r="B16" s="12" t="s">
        <v>2</v>
      </c>
      <c r="C16" s="12" t="s">
        <v>1</v>
      </c>
      <c r="D16" s="12" t="s">
        <v>0</v>
      </c>
      <c r="F16" s="13" t="s">
        <v>4</v>
      </c>
      <c r="G16" s="13" t="s">
        <v>3</v>
      </c>
      <c r="H16" s="13" t="s">
        <v>5</v>
      </c>
      <c r="I16" s="14" t="s">
        <v>6</v>
      </c>
      <c r="J16" s="15" t="s">
        <v>7</v>
      </c>
      <c r="K16" s="13" t="s">
        <v>11</v>
      </c>
      <c r="M16" s="2" t="s">
        <v>12</v>
      </c>
      <c r="N16" s="2" t="s">
        <v>13</v>
      </c>
      <c r="O16" s="2" t="s">
        <v>14</v>
      </c>
      <c r="P16" s="2" t="s">
        <v>15</v>
      </c>
      <c r="Q16" s="2" t="s">
        <v>16</v>
      </c>
      <c r="R16" s="2" t="s">
        <v>17</v>
      </c>
      <c r="S16" s="2" t="s">
        <v>18</v>
      </c>
      <c r="T16" s="2" t="s">
        <v>19</v>
      </c>
      <c r="U16" s="1" t="s">
        <v>20</v>
      </c>
      <c r="V16" s="1" t="s">
        <v>21</v>
      </c>
      <c r="W16" s="1" t="s">
        <v>22</v>
      </c>
      <c r="X16" s="1" t="s">
        <v>23</v>
      </c>
      <c r="Y16" s="1" t="s">
        <v>25</v>
      </c>
      <c r="Z16" s="1" t="s">
        <v>26</v>
      </c>
      <c r="AA16" s="1" t="s">
        <v>27</v>
      </c>
      <c r="AB16" s="1" t="s">
        <v>28</v>
      </c>
      <c r="AC16" s="1" t="s">
        <v>29</v>
      </c>
      <c r="AD16" s="1" t="s">
        <v>30</v>
      </c>
      <c r="AE16" s="1" t="s">
        <v>31</v>
      </c>
      <c r="AF16" s="1" t="s">
        <v>32</v>
      </c>
      <c r="AG16" s="1" t="s">
        <v>33</v>
      </c>
      <c r="AH16" s="1" t="s">
        <v>34</v>
      </c>
      <c r="AI16" s="1" t="s">
        <v>35</v>
      </c>
      <c r="AJ16" s="1" t="s">
        <v>36</v>
      </c>
      <c r="AK16" s="1" t="s">
        <v>37</v>
      </c>
      <c r="AL16" s="1" t="s">
        <v>38</v>
      </c>
      <c r="AM16" s="1" t="s">
        <v>39</v>
      </c>
      <c r="AN16" s="1" t="s">
        <v>40</v>
      </c>
      <c r="AO16" s="1" t="s">
        <v>41</v>
      </c>
      <c r="AP16" s="1" t="s">
        <v>42</v>
      </c>
      <c r="AQ16" s="1" t="s">
        <v>43</v>
      </c>
      <c r="AR16" s="1" t="s">
        <v>44</v>
      </c>
      <c r="AS16" s="1" t="s">
        <v>45</v>
      </c>
      <c r="AT16" s="1" t="s">
        <v>46</v>
      </c>
      <c r="AU16" s="1" t="s">
        <v>47</v>
      </c>
      <c r="AV16" s="1" t="s">
        <v>48</v>
      </c>
      <c r="AW16" s="1" t="s">
        <v>49</v>
      </c>
      <c r="AX16" s="1" t="s">
        <v>50</v>
      </c>
      <c r="AY16" s="1" t="s">
        <v>51</v>
      </c>
      <c r="AZ16" s="1" t="s">
        <v>52</v>
      </c>
      <c r="BB16" s="22" t="s">
        <v>54</v>
      </c>
      <c r="BC16" s="22" t="s">
        <v>55</v>
      </c>
      <c r="BD16" s="22" t="s">
        <v>56</v>
      </c>
    </row>
    <row r="17" spans="1:56" x14ac:dyDescent="0.25">
      <c r="A17" s="29">
        <v>4</v>
      </c>
      <c r="B17" s="3"/>
      <c r="C17" s="3"/>
      <c r="D17" s="3"/>
      <c r="F17" s="3"/>
      <c r="G17" s="3"/>
      <c r="H17" s="3"/>
      <c r="I17" s="9"/>
      <c r="J17" s="4"/>
      <c r="K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B17" s="21" t="e">
        <f>IF(ISNUMBER(H17), H17,NA())</f>
        <v>#N/A</v>
      </c>
      <c r="BC17" s="21" t="e">
        <f>IF(AND(ISNUMBER(I17),ISNUMBER(K17),ISNUMBER(M17),ISNUMBER(N17),ISNUMBER(O17)), I17*K17+AVERAGE(M17:O17),NA())</f>
        <v>#N/A</v>
      </c>
      <c r="BD17" s="21" t="e">
        <f>IF(AND(ISNUMBER(K17),ISNUMBER(M17),ISNUMBER(N17),ISNUMBER(O17),ISNUMBER(R17),ISNUMBER(S17),ISNUMBER(T17)), ((MEDIAN(R17:T17)-MEDIAN(M17:O17))/7)*1.5*K17+MEDIAN(R17:T17),NA())</f>
        <v>#N/A</v>
      </c>
    </row>
    <row r="18" spans="1:56" s="18" customFormat="1" x14ac:dyDescent="0.25">
      <c r="A18" s="16"/>
      <c r="B18" s="8"/>
      <c r="C18" s="8"/>
      <c r="D18" s="8"/>
      <c r="F18" s="3"/>
      <c r="G18" s="3"/>
      <c r="H18" s="3"/>
      <c r="I18" s="9"/>
      <c r="J18" s="4"/>
      <c r="K18" s="3"/>
      <c r="L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B18" s="21" t="e">
        <f t="shared" ref="BB18:BB19" si="7">IF(ISNUMBER(H18), H18,NA())</f>
        <v>#N/A</v>
      </c>
      <c r="BC18" s="21" t="e">
        <f>IF(AND(ISNUMBER(I18),ISNUMBER(K18),ISNUMBER(M18),ISNUMBER(N18),ISNUMBER(O18)), I18*K18+AVERAGE(M18:O18),NA())</f>
        <v>#N/A</v>
      </c>
      <c r="BD18" s="21" t="e">
        <f>IF(AND(ISNUMBER(K18),ISNUMBER(M18),ISNUMBER(N18),ISNUMBER(O18),ISNUMBER(R18),ISNUMBER(S18),ISNUMBER(T18)), ((MEDIAN(R18:T18)-MEDIAN(M18:O18))/7)*1.5*K18+MEDIAN(R18:T18),NA())</f>
        <v>#N/A</v>
      </c>
    </row>
    <row r="19" spans="1:56" x14ac:dyDescent="0.25">
      <c r="F19" s="5"/>
      <c r="G19" s="5"/>
      <c r="H19" s="5"/>
      <c r="I19" s="10"/>
      <c r="J19" s="6"/>
      <c r="K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B19" s="21" t="e">
        <f t="shared" si="7"/>
        <v>#N/A</v>
      </c>
      <c r="BC19" s="21" t="e">
        <f>IF(AND(ISNUMBER(I19),ISNUMBER(K19),ISNUMBER(M19),ISNUMBER(N19),ISNUMBER(O19)), I19*K19+AVERAGE(M19:O19),NA())</f>
        <v>#N/A</v>
      </c>
      <c r="BD19" s="21" t="e">
        <f>IF(AND(ISNUMBER(K19),ISNUMBER(M19),ISNUMBER(N19),ISNUMBER(O19),ISNUMBER(R19),ISNUMBER(S19),ISNUMBER(T19)), ((MEDIAN(R19:T19)-MEDIAN(M19:O19))/7)*1.5*K19+MEDIAN(R19:T19),NA())</f>
        <v>#N/A</v>
      </c>
    </row>
    <row r="21" spans="1:56" s="7" customFormat="1" x14ac:dyDescent="0.25">
      <c r="A21" s="11" t="s">
        <v>70</v>
      </c>
      <c r="B21" s="12" t="s">
        <v>2</v>
      </c>
      <c r="C21" s="12" t="s">
        <v>1</v>
      </c>
      <c r="D21" s="12" t="s">
        <v>0</v>
      </c>
      <c r="F21" s="13" t="s">
        <v>4</v>
      </c>
      <c r="G21" s="13" t="s">
        <v>3</v>
      </c>
      <c r="H21" s="13" t="s">
        <v>5</v>
      </c>
      <c r="I21" s="14" t="s">
        <v>6</v>
      </c>
      <c r="J21" s="15" t="s">
        <v>7</v>
      </c>
      <c r="K21" s="13" t="s">
        <v>11</v>
      </c>
      <c r="M21" s="2" t="s">
        <v>12</v>
      </c>
      <c r="N21" s="2" t="s">
        <v>13</v>
      </c>
      <c r="O21" s="2" t="s">
        <v>14</v>
      </c>
      <c r="P21" s="2" t="s">
        <v>15</v>
      </c>
      <c r="Q21" s="2" t="s">
        <v>16</v>
      </c>
      <c r="R21" s="2" t="s">
        <v>17</v>
      </c>
      <c r="S21" s="2" t="s">
        <v>18</v>
      </c>
      <c r="T21" s="2" t="s">
        <v>19</v>
      </c>
      <c r="U21" s="1" t="s">
        <v>20</v>
      </c>
      <c r="V21" s="1" t="s">
        <v>21</v>
      </c>
      <c r="W21" s="1" t="s">
        <v>22</v>
      </c>
      <c r="X21" s="1" t="s">
        <v>23</v>
      </c>
      <c r="Y21" s="1" t="s">
        <v>25</v>
      </c>
      <c r="Z21" s="1" t="s">
        <v>26</v>
      </c>
      <c r="AA21" s="1" t="s">
        <v>27</v>
      </c>
      <c r="AB21" s="1" t="s">
        <v>28</v>
      </c>
      <c r="AC21" s="1" t="s">
        <v>29</v>
      </c>
      <c r="AD21" s="1" t="s">
        <v>30</v>
      </c>
      <c r="AE21" s="1" t="s">
        <v>31</v>
      </c>
      <c r="AF21" s="1" t="s">
        <v>32</v>
      </c>
      <c r="AG21" s="1" t="s">
        <v>33</v>
      </c>
      <c r="AH21" s="1" t="s">
        <v>34</v>
      </c>
      <c r="AI21" s="1" t="s">
        <v>35</v>
      </c>
      <c r="AJ21" s="1" t="s">
        <v>36</v>
      </c>
      <c r="AK21" s="1" t="s">
        <v>37</v>
      </c>
      <c r="AL21" s="1" t="s">
        <v>38</v>
      </c>
      <c r="AM21" s="1" t="s">
        <v>39</v>
      </c>
      <c r="AN21" s="1" t="s">
        <v>40</v>
      </c>
      <c r="AO21" s="1" t="s">
        <v>41</v>
      </c>
      <c r="AP21" s="1" t="s">
        <v>42</v>
      </c>
      <c r="AQ21" s="1" t="s">
        <v>43</v>
      </c>
      <c r="AR21" s="1" t="s">
        <v>44</v>
      </c>
      <c r="AS21" s="1" t="s">
        <v>45</v>
      </c>
      <c r="AT21" s="1" t="s">
        <v>46</v>
      </c>
      <c r="AU21" s="1" t="s">
        <v>47</v>
      </c>
      <c r="AV21" s="1" t="s">
        <v>48</v>
      </c>
      <c r="AW21" s="1" t="s">
        <v>49</v>
      </c>
      <c r="AX21" s="1" t="s">
        <v>50</v>
      </c>
      <c r="AY21" s="1" t="s">
        <v>51</v>
      </c>
      <c r="AZ21" s="1" t="s">
        <v>52</v>
      </c>
      <c r="BB21" s="22" t="s">
        <v>54</v>
      </c>
      <c r="BC21" s="22" t="s">
        <v>55</v>
      </c>
      <c r="BD21" s="22" t="s">
        <v>56</v>
      </c>
    </row>
    <row r="22" spans="1:56" x14ac:dyDescent="0.25">
      <c r="A22" s="29">
        <v>5</v>
      </c>
      <c r="B22" s="3"/>
      <c r="C22" s="3"/>
      <c r="D22" s="3"/>
      <c r="F22" s="3"/>
      <c r="G22" s="3"/>
      <c r="H22" s="3"/>
      <c r="I22" s="9"/>
      <c r="J22" s="4"/>
      <c r="K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B22" s="21" t="e">
        <f>IF(ISNUMBER(H22), H22,NA())</f>
        <v>#N/A</v>
      </c>
      <c r="BC22" s="21" t="e">
        <f>IF(AND(ISNUMBER(I22),ISNUMBER(K22),ISNUMBER(M22),ISNUMBER(N22),ISNUMBER(O22)), I22*K22+AVERAGE(M22:O22),NA())</f>
        <v>#N/A</v>
      </c>
      <c r="BD22" s="21" t="e">
        <f>IF(AND(ISNUMBER(K22),ISNUMBER(M22),ISNUMBER(N22),ISNUMBER(O22),ISNUMBER(R22),ISNUMBER(S22),ISNUMBER(T22)), ((MEDIAN(R22:T22)-MEDIAN(M22:O22))/7)*1.5*K22+MEDIAN(R22:T22),NA())</f>
        <v>#N/A</v>
      </c>
    </row>
    <row r="23" spans="1:56" s="18" customFormat="1" x14ac:dyDescent="0.25">
      <c r="A23" s="16"/>
      <c r="B23" s="8"/>
      <c r="C23" s="8"/>
      <c r="D23" s="8"/>
      <c r="F23" s="3"/>
      <c r="G23" s="3"/>
      <c r="H23" s="3"/>
      <c r="I23" s="9"/>
      <c r="J23" s="4"/>
      <c r="K23" s="3"/>
      <c r="L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B23" s="21" t="e">
        <f t="shared" ref="BB23:BB24" si="8">IF(ISNUMBER(H23), H23,NA())</f>
        <v>#N/A</v>
      </c>
      <c r="BC23" s="21" t="e">
        <f t="shared" ref="BC23:BC24" si="9">IF(AND(ISNUMBER(I23),ISNUMBER(K23),ISNUMBER(M23),ISNUMBER(N23),ISNUMBER(O23)), I23*K23+AVERAGE(M23:O23),NA())</f>
        <v>#N/A</v>
      </c>
      <c r="BD23" s="21" t="e">
        <f t="shared" ref="BD23:BD24" si="10">IF(AND(ISNUMBER(K23),ISNUMBER(M23),ISNUMBER(N23),ISNUMBER(O23),ISNUMBER(R23),ISNUMBER(S23),ISNUMBER(T23)), ((MEDIAN(R23:T23)-MEDIAN(M23:O23))/7)*1.5*K23+MEDIAN(R23:T23),NA())</f>
        <v>#N/A</v>
      </c>
    </row>
    <row r="24" spans="1:56" x14ac:dyDescent="0.25">
      <c r="F24" s="5"/>
      <c r="G24" s="5"/>
      <c r="H24" s="5"/>
      <c r="I24" s="10"/>
      <c r="J24" s="6"/>
      <c r="K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B24" s="21" t="e">
        <f t="shared" si="8"/>
        <v>#N/A</v>
      </c>
      <c r="BC24" s="21" t="e">
        <f t="shared" si="9"/>
        <v>#N/A</v>
      </c>
      <c r="BD24" s="21" t="e">
        <f t="shared" si="10"/>
        <v>#N/A</v>
      </c>
    </row>
  </sheetData>
  <sheetProtection sheet="1" objects="1" scenarios="1" selectLockedCells="1"/>
  <pageMargins left="0.7" right="0.7" top="0.75" bottom="0.75" header="0.3" footer="0.3"/>
  <pageSetup orientation="portrait" r:id="rId1"/>
  <ignoredErrors>
    <ignoredError sqref="BC2:B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4"/>
  <sheetViews>
    <sheetView zoomScale="115" zoomScaleNormal="115" workbookViewId="0">
      <selection activeCell="D11" sqref="D11"/>
    </sheetView>
  </sheetViews>
  <sheetFormatPr defaultColWidth="8.85546875" defaultRowHeight="15" x14ac:dyDescent="0.25"/>
  <cols>
    <col min="1" max="1" width="26.28515625" style="33" customWidth="1"/>
    <col min="2" max="2" width="7.28515625" style="50" bestFit="1" customWidth="1"/>
    <col min="3" max="3" width="10.140625" style="53" bestFit="1" customWidth="1"/>
    <col min="4" max="4" width="38.85546875" style="8" customWidth="1"/>
    <col min="5" max="16384" width="8.85546875" style="8"/>
  </cols>
  <sheetData>
    <row r="1" spans="1:5" x14ac:dyDescent="0.25">
      <c r="A1" s="31" t="s">
        <v>75</v>
      </c>
      <c r="B1" s="49" t="s">
        <v>82</v>
      </c>
      <c r="C1" s="51" t="s">
        <v>76</v>
      </c>
      <c r="D1" s="32" t="s">
        <v>79</v>
      </c>
    </row>
    <row r="2" spans="1:5" x14ac:dyDescent="0.25">
      <c r="A2" s="30" t="str">
        <f>CONCATENATE('Data Entry'!C2," ",'Data Entry'!B2)</f>
        <v>Marcus Ramirez</v>
      </c>
      <c r="B2" s="29">
        <v>1</v>
      </c>
      <c r="C2" s="52">
        <v>42282</v>
      </c>
      <c r="D2" s="3" t="s">
        <v>80</v>
      </c>
      <c r="E2" s="20"/>
    </row>
    <row r="3" spans="1:5" x14ac:dyDescent="0.25">
      <c r="B3" s="29">
        <v>2</v>
      </c>
      <c r="C3" s="52">
        <v>42428</v>
      </c>
      <c r="D3" s="3" t="s">
        <v>81</v>
      </c>
      <c r="E3" s="20"/>
    </row>
    <row r="4" spans="1:5" x14ac:dyDescent="0.25">
      <c r="B4" s="29">
        <v>3</v>
      </c>
      <c r="C4" s="52">
        <v>42464</v>
      </c>
      <c r="D4" s="3" t="s">
        <v>86</v>
      </c>
      <c r="E4" s="20"/>
    </row>
    <row r="5" spans="1:5" x14ac:dyDescent="0.25">
      <c r="B5" s="29">
        <v>4</v>
      </c>
      <c r="C5" s="52"/>
      <c r="D5" s="3"/>
      <c r="E5" s="20"/>
    </row>
    <row r="6" spans="1:5" x14ac:dyDescent="0.25">
      <c r="B6" s="29">
        <v>5</v>
      </c>
      <c r="C6" s="52"/>
      <c r="D6" s="3"/>
      <c r="E6" s="20"/>
    </row>
    <row r="7" spans="1:5" x14ac:dyDescent="0.25">
      <c r="E7" s="20"/>
    </row>
    <row r="8" spans="1:5" x14ac:dyDescent="0.25">
      <c r="A8" s="31" t="s">
        <v>75</v>
      </c>
      <c r="B8" s="49" t="s">
        <v>82</v>
      </c>
      <c r="C8" s="51" t="s">
        <v>76</v>
      </c>
      <c r="D8" s="32" t="s">
        <v>79</v>
      </c>
      <c r="E8" s="20"/>
    </row>
    <row r="9" spans="1:5" x14ac:dyDescent="0.25">
      <c r="A9" s="30" t="str">
        <f>CONCATENATE('Data Entry'!C7," ",'Data Entry'!B7)</f>
        <v>Jane Doe</v>
      </c>
      <c r="B9" s="29">
        <v>1</v>
      </c>
      <c r="C9" s="52">
        <v>42144</v>
      </c>
      <c r="D9" s="3" t="s">
        <v>83</v>
      </c>
      <c r="E9" s="20"/>
    </row>
    <row r="10" spans="1:5" x14ac:dyDescent="0.25">
      <c r="B10" s="29">
        <v>2</v>
      </c>
      <c r="C10" s="52">
        <v>42207</v>
      </c>
      <c r="D10" s="3" t="s">
        <v>87</v>
      </c>
      <c r="E10" s="20"/>
    </row>
    <row r="11" spans="1:5" x14ac:dyDescent="0.25">
      <c r="B11" s="29">
        <v>3</v>
      </c>
      <c r="C11" s="52">
        <v>42226</v>
      </c>
      <c r="D11" s="3" t="s">
        <v>84</v>
      </c>
      <c r="E11" s="20"/>
    </row>
    <row r="12" spans="1:5" x14ac:dyDescent="0.25">
      <c r="B12" s="29">
        <v>4</v>
      </c>
      <c r="C12" s="52"/>
      <c r="D12" s="3"/>
      <c r="E12" s="20"/>
    </row>
    <row r="13" spans="1:5" x14ac:dyDescent="0.25">
      <c r="B13" s="29">
        <v>5</v>
      </c>
      <c r="C13" s="52"/>
      <c r="D13" s="3"/>
      <c r="E13" s="20"/>
    </row>
    <row r="14" spans="1:5" x14ac:dyDescent="0.25">
      <c r="E14" s="20"/>
    </row>
    <row r="15" spans="1:5" x14ac:dyDescent="0.25">
      <c r="A15" s="31" t="s">
        <v>75</v>
      </c>
      <c r="B15" s="49" t="s">
        <v>82</v>
      </c>
      <c r="C15" s="51" t="s">
        <v>76</v>
      </c>
      <c r="D15" s="32" t="s">
        <v>79</v>
      </c>
      <c r="E15" s="20"/>
    </row>
    <row r="16" spans="1:5" x14ac:dyDescent="0.25">
      <c r="A16" s="30" t="str">
        <f>CONCATENATE('Data Entry'!C12," ",'Data Entry'!B12)</f>
        <v>Happy Camper</v>
      </c>
      <c r="B16" s="29">
        <v>1</v>
      </c>
      <c r="C16" s="52"/>
      <c r="D16" s="3"/>
      <c r="E16" s="20"/>
    </row>
    <row r="17" spans="1:5" x14ac:dyDescent="0.25">
      <c r="B17" s="29">
        <v>2</v>
      </c>
      <c r="C17" s="52"/>
      <c r="D17" s="3"/>
      <c r="E17" s="20"/>
    </row>
    <row r="18" spans="1:5" x14ac:dyDescent="0.25">
      <c r="B18" s="29">
        <v>3</v>
      </c>
      <c r="C18" s="52"/>
      <c r="D18" s="3"/>
      <c r="E18" s="20"/>
    </row>
    <row r="19" spans="1:5" x14ac:dyDescent="0.25">
      <c r="B19" s="29">
        <v>4</v>
      </c>
      <c r="C19" s="52"/>
      <c r="D19" s="3"/>
      <c r="E19" s="20"/>
    </row>
    <row r="20" spans="1:5" x14ac:dyDescent="0.25">
      <c r="B20" s="29">
        <v>5</v>
      </c>
      <c r="C20" s="52"/>
      <c r="D20" s="3"/>
      <c r="E20" s="20"/>
    </row>
    <row r="21" spans="1:5" x14ac:dyDescent="0.25">
      <c r="E21" s="20"/>
    </row>
    <row r="22" spans="1:5" x14ac:dyDescent="0.25">
      <c r="A22" s="31" t="s">
        <v>75</v>
      </c>
      <c r="B22" s="49" t="s">
        <v>82</v>
      </c>
      <c r="C22" s="51" t="s">
        <v>76</v>
      </c>
      <c r="D22" s="32" t="s">
        <v>79</v>
      </c>
      <c r="E22" s="20"/>
    </row>
    <row r="23" spans="1:5" x14ac:dyDescent="0.25">
      <c r="A23" s="30" t="str">
        <f>CONCATENATE('Data Entry'!C17," ",'Data Entry'!B17)</f>
        <v xml:space="preserve"> </v>
      </c>
      <c r="B23" s="29">
        <v>1</v>
      </c>
      <c r="C23" s="52"/>
      <c r="D23" s="3"/>
      <c r="E23" s="20"/>
    </row>
    <row r="24" spans="1:5" x14ac:dyDescent="0.25">
      <c r="B24" s="29">
        <v>2</v>
      </c>
      <c r="C24" s="52"/>
      <c r="D24" s="3"/>
      <c r="E24" s="20"/>
    </row>
    <row r="25" spans="1:5" x14ac:dyDescent="0.25">
      <c r="B25" s="29">
        <v>3</v>
      </c>
      <c r="C25" s="52"/>
      <c r="D25" s="3"/>
      <c r="E25" s="20"/>
    </row>
    <row r="26" spans="1:5" x14ac:dyDescent="0.25">
      <c r="B26" s="29">
        <v>4</v>
      </c>
      <c r="C26" s="52"/>
      <c r="D26" s="3"/>
      <c r="E26" s="20"/>
    </row>
    <row r="27" spans="1:5" x14ac:dyDescent="0.25">
      <c r="B27" s="29">
        <v>5</v>
      </c>
      <c r="C27" s="52"/>
      <c r="D27" s="3"/>
      <c r="E27" s="20"/>
    </row>
    <row r="28" spans="1:5" x14ac:dyDescent="0.25">
      <c r="E28" s="20"/>
    </row>
    <row r="29" spans="1:5" x14ac:dyDescent="0.25">
      <c r="A29" s="31" t="s">
        <v>75</v>
      </c>
      <c r="B29" s="49" t="s">
        <v>82</v>
      </c>
      <c r="C29" s="51" t="s">
        <v>76</v>
      </c>
      <c r="D29" s="32" t="s">
        <v>79</v>
      </c>
      <c r="E29" s="20"/>
    </row>
    <row r="30" spans="1:5" x14ac:dyDescent="0.25">
      <c r="A30" s="30" t="str">
        <f>CONCATENATE('Data Entry'!C22," ",'Data Entry'!B22)</f>
        <v xml:space="preserve"> </v>
      </c>
      <c r="B30" s="29">
        <v>1</v>
      </c>
      <c r="C30" s="52"/>
      <c r="D30" s="3"/>
      <c r="E30" s="20"/>
    </row>
    <row r="31" spans="1:5" x14ac:dyDescent="0.25">
      <c r="B31" s="29">
        <v>2</v>
      </c>
      <c r="C31" s="52"/>
      <c r="D31" s="3"/>
      <c r="E31" s="20"/>
    </row>
    <row r="32" spans="1:5" x14ac:dyDescent="0.25">
      <c r="B32" s="29">
        <v>3</v>
      </c>
      <c r="C32" s="52"/>
      <c r="D32" s="3"/>
      <c r="E32" s="20"/>
    </row>
    <row r="33" spans="2:5" x14ac:dyDescent="0.25">
      <c r="B33" s="29">
        <v>4</v>
      </c>
      <c r="C33" s="52"/>
      <c r="D33" s="3"/>
      <c r="E33" s="20"/>
    </row>
    <row r="34" spans="2:5" x14ac:dyDescent="0.25">
      <c r="B34" s="29">
        <v>5</v>
      </c>
      <c r="C34" s="52"/>
      <c r="D34" s="3"/>
      <c r="E34" s="20"/>
    </row>
  </sheetData>
  <sheetProtection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69"/>
  <sheetViews>
    <sheetView showGridLines="0" showRowColHeaders="0" zoomScale="85" zoomScaleNormal="85" workbookViewId="0">
      <pane ySplit="1" topLeftCell="A2" activePane="bottomLeft" state="frozen"/>
      <selection pane="bottomLeft" activeCell="B60" sqref="B60"/>
    </sheetView>
  </sheetViews>
  <sheetFormatPr defaultColWidth="8.85546875" defaultRowHeight="15" x14ac:dyDescent="0.25"/>
  <cols>
    <col min="1" max="1" width="24.5703125" style="39" bestFit="1" customWidth="1"/>
    <col min="2" max="2" width="5.5703125" style="38" bestFit="1" customWidth="1"/>
    <col min="3" max="3" width="2.7109375" style="39" customWidth="1"/>
    <col min="4" max="4" width="168.7109375" style="39" customWidth="1"/>
    <col min="5" max="5" width="2.7109375" style="24" customWidth="1"/>
    <col min="6" max="6" width="9.140625" style="25"/>
    <col min="7" max="8" width="9.7109375" style="25" bestFit="1" customWidth="1"/>
    <col min="9" max="47" width="9.140625" style="25" customWidth="1"/>
    <col min="48" max="16384" width="8.85546875" style="24"/>
  </cols>
  <sheetData>
    <row r="1" spans="1:47" s="23" customFormat="1" ht="18.75" x14ac:dyDescent="0.3">
      <c r="A1" s="34" t="str">
        <f>CONCATENATE('Data Entry'!C2," ",'Data Entry'!B2)</f>
        <v>Marcus Ramirez</v>
      </c>
      <c r="B1" s="35"/>
      <c r="C1" s="36"/>
      <c r="D1" s="36"/>
      <c r="F1" s="55"/>
      <c r="G1" s="55" t="s">
        <v>67</v>
      </c>
      <c r="H1" s="55">
        <f>'Data Entry'!K2</f>
        <v>30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ht="18.75" x14ac:dyDescent="0.3">
      <c r="A2" s="37"/>
    </row>
    <row r="3" spans="1:47" x14ac:dyDescent="0.25">
      <c r="A3" s="40" t="str">
        <f>CONCATENATE("Grade ",'Data Entry'!G2," ",'Data Entry'!F2," ","Measure")</f>
        <v>Grade 2 Computation Measure</v>
      </c>
      <c r="B3" s="41"/>
      <c r="G3" s="25" t="s">
        <v>57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25">
        <v>13</v>
      </c>
      <c r="U3" s="25">
        <v>14</v>
      </c>
      <c r="V3" s="25">
        <v>15</v>
      </c>
      <c r="W3" s="25">
        <v>16</v>
      </c>
      <c r="X3" s="25">
        <v>17</v>
      </c>
      <c r="Y3" s="25">
        <v>18</v>
      </c>
      <c r="Z3" s="25">
        <v>19</v>
      </c>
      <c r="AA3" s="25">
        <v>20</v>
      </c>
      <c r="AB3" s="25">
        <v>21</v>
      </c>
      <c r="AC3" s="25">
        <v>22</v>
      </c>
      <c r="AD3" s="25">
        <v>23</v>
      </c>
      <c r="AE3" s="25">
        <v>24</v>
      </c>
      <c r="AF3" s="25">
        <v>25</v>
      </c>
      <c r="AG3" s="25">
        <v>26</v>
      </c>
      <c r="AH3" s="25">
        <v>27</v>
      </c>
      <c r="AI3" s="25">
        <v>28</v>
      </c>
      <c r="AJ3" s="25">
        <v>29</v>
      </c>
      <c r="AK3" s="25">
        <v>30</v>
      </c>
      <c r="AL3" s="25">
        <v>31</v>
      </c>
      <c r="AM3" s="25">
        <v>32</v>
      </c>
      <c r="AN3" s="25">
        <v>33</v>
      </c>
      <c r="AO3" s="25">
        <v>34</v>
      </c>
      <c r="AP3" s="25">
        <v>35</v>
      </c>
      <c r="AQ3" s="25">
        <v>36</v>
      </c>
      <c r="AR3" s="25">
        <v>37</v>
      </c>
      <c r="AS3" s="25">
        <v>38</v>
      </c>
      <c r="AT3" s="25">
        <v>39</v>
      </c>
      <c r="AU3" s="25">
        <v>40</v>
      </c>
    </row>
    <row r="4" spans="1:47" s="26" customFormat="1" x14ac:dyDescent="0.25">
      <c r="A4" s="42"/>
      <c r="B4" s="41"/>
      <c r="C4" s="43"/>
      <c r="D4" s="43"/>
      <c r="F4" s="25" t="s">
        <v>58</v>
      </c>
      <c r="G4" s="25" t="str">
        <f>IF(ISTEXT('Data Entry'!F2), 'Data Entry'!F2, "")</f>
        <v>Computation</v>
      </c>
      <c r="H4" s="25">
        <f>IF(ISNUMBER('Data Entry'!M2),'Data Entry'!M2,NA())</f>
        <v>8</v>
      </c>
      <c r="I4" s="25">
        <f>IF(ISNUMBER('Data Entry'!N2),'Data Entry'!N2,NA())</f>
        <v>4</v>
      </c>
      <c r="J4" s="25">
        <f>IF(ISNUMBER('Data Entry'!O2),'Data Entry'!O2,NA())</f>
        <v>5</v>
      </c>
      <c r="K4" s="25">
        <f>IF(ISNUMBER('Data Entry'!P2),'Data Entry'!P2,NA())</f>
        <v>7</v>
      </c>
      <c r="L4" s="25">
        <f>IF(ISNUMBER('Data Entry'!Q2),'Data Entry'!Q2,NA())</f>
        <v>9</v>
      </c>
      <c r="M4" s="25">
        <f>IF(ISNUMBER('Data Entry'!R2),'Data Entry'!R2,NA())</f>
        <v>8</v>
      </c>
      <c r="N4" s="25">
        <f>IF(ISNUMBER('Data Entry'!S2),'Data Entry'!S2,NA())</f>
        <v>8</v>
      </c>
      <c r="O4" s="25">
        <f>IF(ISNUMBER('Data Entry'!T2),'Data Entry'!T2,NA())</f>
        <v>7</v>
      </c>
      <c r="P4" s="25" t="e">
        <f>IF(ISNUMBER('Data Entry'!U2),'Data Entry'!U2,NA())</f>
        <v>#N/A</v>
      </c>
      <c r="Q4" s="25" t="e">
        <f>IF(ISNUMBER('Data Entry'!V2),'Data Entry'!V2,NA())</f>
        <v>#N/A</v>
      </c>
      <c r="R4" s="25" t="e">
        <f>IF(ISNUMBER('Data Entry'!W2),'Data Entry'!W2,NA())</f>
        <v>#N/A</v>
      </c>
      <c r="S4" s="25" t="e">
        <f>IF(ISNUMBER('Data Entry'!X2),'Data Entry'!X2,NA())</f>
        <v>#N/A</v>
      </c>
      <c r="T4" s="25" t="e">
        <f>IF(ISNUMBER('Data Entry'!Y2),'Data Entry'!Y2,NA())</f>
        <v>#N/A</v>
      </c>
      <c r="U4" s="25" t="e">
        <f>IF(ISNUMBER('Data Entry'!Z2),'Data Entry'!Z2,NA())</f>
        <v>#N/A</v>
      </c>
      <c r="V4" s="25" t="e">
        <f>IF(ISNUMBER('Data Entry'!AA2),'Data Entry'!AA2,NA())</f>
        <v>#N/A</v>
      </c>
      <c r="W4" s="25" t="e">
        <f>IF(ISNUMBER('Data Entry'!AB2),'Data Entry'!AB2,NA())</f>
        <v>#N/A</v>
      </c>
      <c r="X4" s="25" t="e">
        <f>IF(ISNUMBER('Data Entry'!AC2),'Data Entry'!AC2,NA())</f>
        <v>#N/A</v>
      </c>
      <c r="Y4" s="25" t="e">
        <f>IF(ISNUMBER('Data Entry'!AD2),'Data Entry'!AD2,NA())</f>
        <v>#N/A</v>
      </c>
      <c r="Z4" s="25" t="e">
        <f>IF(ISNUMBER('Data Entry'!AE2),'Data Entry'!AE2,NA())</f>
        <v>#N/A</v>
      </c>
      <c r="AA4" s="25" t="e">
        <f>IF(ISNUMBER('Data Entry'!AF2),'Data Entry'!AF2,NA())</f>
        <v>#N/A</v>
      </c>
      <c r="AB4" s="25" t="e">
        <f>IF(ISNUMBER('Data Entry'!AG2),'Data Entry'!AG2,NA())</f>
        <v>#N/A</v>
      </c>
      <c r="AC4" s="25" t="e">
        <f>IF(ISNUMBER('Data Entry'!AH2),'Data Entry'!AH2,NA())</f>
        <v>#N/A</v>
      </c>
      <c r="AD4" s="25" t="e">
        <f>IF(ISNUMBER('Data Entry'!AI2),'Data Entry'!AI2,NA())</f>
        <v>#N/A</v>
      </c>
      <c r="AE4" s="25" t="e">
        <f>IF(ISNUMBER('Data Entry'!AJ2),'Data Entry'!AJ2,NA())</f>
        <v>#N/A</v>
      </c>
      <c r="AF4" s="25" t="e">
        <f>IF(ISNUMBER('Data Entry'!AK2),'Data Entry'!AK2,NA())</f>
        <v>#N/A</v>
      </c>
      <c r="AG4" s="25" t="e">
        <f>IF(ISNUMBER('Data Entry'!AL2),'Data Entry'!AL2,NA())</f>
        <v>#N/A</v>
      </c>
      <c r="AH4" s="25" t="e">
        <f>IF(ISNUMBER('Data Entry'!AM2),'Data Entry'!AM2,NA())</f>
        <v>#N/A</v>
      </c>
      <c r="AI4" s="25" t="e">
        <f>IF(ISNUMBER('Data Entry'!AN2),'Data Entry'!AN2,NA())</f>
        <v>#N/A</v>
      </c>
      <c r="AJ4" s="25" t="e">
        <f>IF(ISNUMBER('Data Entry'!AO2),'Data Entry'!AO2,NA())</f>
        <v>#N/A</v>
      </c>
      <c r="AK4" s="25" t="e">
        <f>IF(ISNUMBER('Data Entry'!AP2),'Data Entry'!AP2,NA())</f>
        <v>#N/A</v>
      </c>
      <c r="AL4" s="25" t="e">
        <f>IF(ISNUMBER('Data Entry'!AQ2),'Data Entry'!AQ2,NA())</f>
        <v>#N/A</v>
      </c>
      <c r="AM4" s="25" t="e">
        <f>IF(ISNUMBER('Data Entry'!AR2),'Data Entry'!AR2,NA())</f>
        <v>#N/A</v>
      </c>
      <c r="AN4" s="25" t="e">
        <f>IF(ISNUMBER('Data Entry'!AS2),'Data Entry'!AS2,NA())</f>
        <v>#N/A</v>
      </c>
      <c r="AO4" s="25" t="e">
        <f>IF(ISNUMBER('Data Entry'!AT2),'Data Entry'!AT2,NA())</f>
        <v>#N/A</v>
      </c>
      <c r="AP4" s="25" t="e">
        <f>IF(ISNUMBER('Data Entry'!AU2),'Data Entry'!AU2,NA())</f>
        <v>#N/A</v>
      </c>
      <c r="AQ4" s="25" t="e">
        <f>IF(ISNUMBER('Data Entry'!AV2),'Data Entry'!AV2,NA())</f>
        <v>#N/A</v>
      </c>
      <c r="AR4" s="25" t="e">
        <f>IF(ISNUMBER('Data Entry'!AW2),'Data Entry'!AW2,NA())</f>
        <v>#N/A</v>
      </c>
      <c r="AS4" s="25" t="e">
        <f>IF(ISNUMBER('Data Entry'!AX2),'Data Entry'!AX2,NA())</f>
        <v>#N/A</v>
      </c>
      <c r="AT4" s="25" t="e">
        <f>IF(ISNUMBER('Data Entry'!AY2),'Data Entry'!AY2,NA())</f>
        <v>#N/A</v>
      </c>
      <c r="AU4" s="25" t="e">
        <f>IF(ISNUMBER('Data Entry'!AZ2),'Data Entry'!AZ2,NA())</f>
        <v>#N/A</v>
      </c>
    </row>
    <row r="5" spans="1:47" s="27" customFormat="1" x14ac:dyDescent="0.25">
      <c r="A5" s="44" t="s">
        <v>63</v>
      </c>
      <c r="B5" s="41"/>
      <c r="C5" s="45"/>
      <c r="D5" s="45"/>
      <c r="F5" s="28"/>
      <c r="G5" s="28"/>
      <c r="H5" s="28">
        <f>IF(ISNUMBER('Data Entry'!J2),'Data Entry'!J2,NA())</f>
        <v>42257</v>
      </c>
      <c r="I5" s="28">
        <f>H5+7</f>
        <v>42264</v>
      </c>
      <c r="J5" s="28">
        <f t="shared" ref="J5" si="0">I5+7</f>
        <v>42271</v>
      </c>
      <c r="K5" s="28">
        <f>IF(K$3&lt;($H$1+1),J$5+7,NA())</f>
        <v>42278</v>
      </c>
      <c r="L5" s="28">
        <f t="shared" ref="L5:AU5" si="1">IF(L$3&lt;($H$1+1),K$5+7,NA())</f>
        <v>42285</v>
      </c>
      <c r="M5" s="28">
        <f t="shared" si="1"/>
        <v>42292</v>
      </c>
      <c r="N5" s="28">
        <f t="shared" si="1"/>
        <v>42299</v>
      </c>
      <c r="O5" s="28">
        <f t="shared" si="1"/>
        <v>42306</v>
      </c>
      <c r="P5" s="28">
        <f t="shared" si="1"/>
        <v>42313</v>
      </c>
      <c r="Q5" s="28">
        <f t="shared" si="1"/>
        <v>42320</v>
      </c>
      <c r="R5" s="28">
        <f t="shared" si="1"/>
        <v>42327</v>
      </c>
      <c r="S5" s="28">
        <f t="shared" si="1"/>
        <v>42334</v>
      </c>
      <c r="T5" s="28">
        <f t="shared" si="1"/>
        <v>42341</v>
      </c>
      <c r="U5" s="28">
        <f t="shared" si="1"/>
        <v>42348</v>
      </c>
      <c r="V5" s="28">
        <f t="shared" si="1"/>
        <v>42355</v>
      </c>
      <c r="W5" s="28">
        <f t="shared" si="1"/>
        <v>42362</v>
      </c>
      <c r="X5" s="28">
        <f t="shared" si="1"/>
        <v>42369</v>
      </c>
      <c r="Y5" s="28">
        <f t="shared" si="1"/>
        <v>42376</v>
      </c>
      <c r="Z5" s="28">
        <f t="shared" si="1"/>
        <v>42383</v>
      </c>
      <c r="AA5" s="28">
        <f t="shared" si="1"/>
        <v>42390</v>
      </c>
      <c r="AB5" s="28">
        <f t="shared" si="1"/>
        <v>42397</v>
      </c>
      <c r="AC5" s="28">
        <f t="shared" si="1"/>
        <v>42404</v>
      </c>
      <c r="AD5" s="28">
        <f t="shared" si="1"/>
        <v>42411</v>
      </c>
      <c r="AE5" s="28">
        <f t="shared" si="1"/>
        <v>42418</v>
      </c>
      <c r="AF5" s="28">
        <f t="shared" si="1"/>
        <v>42425</v>
      </c>
      <c r="AG5" s="28">
        <f t="shared" si="1"/>
        <v>42432</v>
      </c>
      <c r="AH5" s="28">
        <f t="shared" si="1"/>
        <v>42439</v>
      </c>
      <c r="AI5" s="28">
        <f t="shared" si="1"/>
        <v>42446</v>
      </c>
      <c r="AJ5" s="28">
        <f t="shared" si="1"/>
        <v>42453</v>
      </c>
      <c r="AK5" s="28">
        <f t="shared" si="1"/>
        <v>42460</v>
      </c>
      <c r="AL5" s="28" t="e">
        <f t="shared" si="1"/>
        <v>#N/A</v>
      </c>
      <c r="AM5" s="28" t="e">
        <f t="shared" si="1"/>
        <v>#N/A</v>
      </c>
      <c r="AN5" s="28" t="e">
        <f t="shared" si="1"/>
        <v>#N/A</v>
      </c>
      <c r="AO5" s="28" t="e">
        <f t="shared" si="1"/>
        <v>#N/A</v>
      </c>
      <c r="AP5" s="28" t="e">
        <f t="shared" si="1"/>
        <v>#N/A</v>
      </c>
      <c r="AQ5" s="28" t="e">
        <f t="shared" si="1"/>
        <v>#N/A</v>
      </c>
      <c r="AR5" s="28" t="e">
        <f t="shared" si="1"/>
        <v>#N/A</v>
      </c>
      <c r="AS5" s="28" t="e">
        <f t="shared" si="1"/>
        <v>#N/A</v>
      </c>
      <c r="AT5" s="28" t="e">
        <f t="shared" si="1"/>
        <v>#N/A</v>
      </c>
      <c r="AU5" s="28" t="e">
        <f t="shared" si="1"/>
        <v>#N/A</v>
      </c>
    </row>
    <row r="6" spans="1:47" x14ac:dyDescent="0.25">
      <c r="A6" s="46" t="s">
        <v>64</v>
      </c>
      <c r="B6" s="41">
        <f>'Data Entry'!BB2</f>
        <v>19</v>
      </c>
      <c r="F6" s="25" t="s">
        <v>62</v>
      </c>
      <c r="G6" s="25" t="s">
        <v>59</v>
      </c>
      <c r="J6" s="25">
        <f>IF(OR($B$10=0,$B$10=1),MEDIAN(H4:J4),NA())</f>
        <v>5</v>
      </c>
      <c r="K6" s="25" t="e">
        <f>IF(K$3=$H$1,IF(OR($B$10=0,$B$10=1),$B$6,NA()),NA())</f>
        <v>#N/A</v>
      </c>
      <c r="L6" s="25" t="e">
        <f t="shared" ref="L6:AU6" si="2">IF(L$3=$H$1,IF(OR($B$10=0,$B$10=1),$B$6,NA()),NA())</f>
        <v>#N/A</v>
      </c>
      <c r="M6" s="25" t="e">
        <f t="shared" si="2"/>
        <v>#N/A</v>
      </c>
      <c r="N6" s="25" t="e">
        <f t="shared" si="2"/>
        <v>#N/A</v>
      </c>
      <c r="O6" s="25" t="e">
        <f t="shared" si="2"/>
        <v>#N/A</v>
      </c>
      <c r="P6" s="25" t="e">
        <f t="shared" si="2"/>
        <v>#N/A</v>
      </c>
      <c r="Q6" s="25" t="e">
        <f t="shared" si="2"/>
        <v>#N/A</v>
      </c>
      <c r="R6" s="25" t="e">
        <f t="shared" si="2"/>
        <v>#N/A</v>
      </c>
      <c r="S6" s="25" t="e">
        <f t="shared" si="2"/>
        <v>#N/A</v>
      </c>
      <c r="T6" s="25" t="e">
        <f t="shared" si="2"/>
        <v>#N/A</v>
      </c>
      <c r="U6" s="25" t="e">
        <f t="shared" si="2"/>
        <v>#N/A</v>
      </c>
      <c r="V6" s="25" t="e">
        <f t="shared" si="2"/>
        <v>#N/A</v>
      </c>
      <c r="W6" s="25" t="e">
        <f t="shared" si="2"/>
        <v>#N/A</v>
      </c>
      <c r="X6" s="25" t="e">
        <f t="shared" si="2"/>
        <v>#N/A</v>
      </c>
      <c r="Y6" s="25" t="e">
        <f t="shared" si="2"/>
        <v>#N/A</v>
      </c>
      <c r="Z6" s="25" t="e">
        <f t="shared" si="2"/>
        <v>#N/A</v>
      </c>
      <c r="AA6" s="25" t="e">
        <f t="shared" si="2"/>
        <v>#N/A</v>
      </c>
      <c r="AB6" s="25" t="e">
        <f t="shared" si="2"/>
        <v>#N/A</v>
      </c>
      <c r="AC6" s="25" t="e">
        <f t="shared" si="2"/>
        <v>#N/A</v>
      </c>
      <c r="AD6" s="25" t="e">
        <f t="shared" si="2"/>
        <v>#N/A</v>
      </c>
      <c r="AE6" s="25" t="e">
        <f t="shared" si="2"/>
        <v>#N/A</v>
      </c>
      <c r="AF6" s="25" t="e">
        <f t="shared" si="2"/>
        <v>#N/A</v>
      </c>
      <c r="AG6" s="25" t="e">
        <f t="shared" si="2"/>
        <v>#N/A</v>
      </c>
      <c r="AH6" s="25" t="e">
        <f t="shared" si="2"/>
        <v>#N/A</v>
      </c>
      <c r="AI6" s="25" t="e">
        <f t="shared" si="2"/>
        <v>#N/A</v>
      </c>
      <c r="AJ6" s="25" t="e">
        <f t="shared" si="2"/>
        <v>#N/A</v>
      </c>
      <c r="AK6" s="25">
        <f t="shared" si="2"/>
        <v>19</v>
      </c>
      <c r="AL6" s="25" t="e">
        <f t="shared" si="2"/>
        <v>#N/A</v>
      </c>
      <c r="AM6" s="25" t="e">
        <f t="shared" si="2"/>
        <v>#N/A</v>
      </c>
      <c r="AN6" s="25" t="e">
        <f t="shared" si="2"/>
        <v>#N/A</v>
      </c>
      <c r="AO6" s="25" t="e">
        <f t="shared" si="2"/>
        <v>#N/A</v>
      </c>
      <c r="AP6" s="25" t="e">
        <f t="shared" si="2"/>
        <v>#N/A</v>
      </c>
      <c r="AQ6" s="25" t="e">
        <f t="shared" si="2"/>
        <v>#N/A</v>
      </c>
      <c r="AR6" s="25" t="e">
        <f t="shared" si="2"/>
        <v>#N/A</v>
      </c>
      <c r="AS6" s="25" t="e">
        <f t="shared" si="2"/>
        <v>#N/A</v>
      </c>
      <c r="AT6" s="25" t="e">
        <f t="shared" si="2"/>
        <v>#N/A</v>
      </c>
      <c r="AU6" s="25" t="e">
        <f t="shared" si="2"/>
        <v>#N/A</v>
      </c>
    </row>
    <row r="7" spans="1:47" x14ac:dyDescent="0.25">
      <c r="A7" s="46" t="s">
        <v>65</v>
      </c>
      <c r="B7" s="41">
        <f>'Data Entry'!BC2</f>
        <v>26.666666666666668</v>
      </c>
      <c r="G7" s="25" t="s">
        <v>60</v>
      </c>
      <c r="J7" s="25">
        <f>IF(OR($B$10=0,$B$10=2),MEDIAN(H4:J4),NA())</f>
        <v>5</v>
      </c>
      <c r="K7" s="25" t="e">
        <f>IF(K$3=$H$1,IF(OR($B$10=0,$B$10=2),$B$7,NA()),NA())</f>
        <v>#N/A</v>
      </c>
      <c r="L7" s="25" t="e">
        <f t="shared" ref="L7:AU7" si="3">IF(L$3=$H$1,IF(OR($B$10=0,$B$10=2),$B$7,NA()),NA())</f>
        <v>#N/A</v>
      </c>
      <c r="M7" s="25" t="e">
        <f t="shared" si="3"/>
        <v>#N/A</v>
      </c>
      <c r="N7" s="25" t="e">
        <f t="shared" si="3"/>
        <v>#N/A</v>
      </c>
      <c r="O7" s="25" t="e">
        <f t="shared" si="3"/>
        <v>#N/A</v>
      </c>
      <c r="P7" s="25" t="e">
        <f t="shared" si="3"/>
        <v>#N/A</v>
      </c>
      <c r="Q7" s="25" t="e">
        <f t="shared" si="3"/>
        <v>#N/A</v>
      </c>
      <c r="R7" s="25" t="e">
        <f t="shared" si="3"/>
        <v>#N/A</v>
      </c>
      <c r="S7" s="25" t="e">
        <f t="shared" si="3"/>
        <v>#N/A</v>
      </c>
      <c r="T7" s="25" t="e">
        <f t="shared" si="3"/>
        <v>#N/A</v>
      </c>
      <c r="U7" s="25" t="e">
        <f t="shared" si="3"/>
        <v>#N/A</v>
      </c>
      <c r="V7" s="25" t="e">
        <f t="shared" si="3"/>
        <v>#N/A</v>
      </c>
      <c r="W7" s="25" t="e">
        <f t="shared" si="3"/>
        <v>#N/A</v>
      </c>
      <c r="X7" s="25" t="e">
        <f t="shared" si="3"/>
        <v>#N/A</v>
      </c>
      <c r="Y7" s="25" t="e">
        <f t="shared" si="3"/>
        <v>#N/A</v>
      </c>
      <c r="Z7" s="25" t="e">
        <f t="shared" si="3"/>
        <v>#N/A</v>
      </c>
      <c r="AA7" s="25" t="e">
        <f t="shared" si="3"/>
        <v>#N/A</v>
      </c>
      <c r="AB7" s="25" t="e">
        <f t="shared" si="3"/>
        <v>#N/A</v>
      </c>
      <c r="AC7" s="25" t="e">
        <f t="shared" si="3"/>
        <v>#N/A</v>
      </c>
      <c r="AD7" s="25" t="e">
        <f t="shared" si="3"/>
        <v>#N/A</v>
      </c>
      <c r="AE7" s="25" t="e">
        <f t="shared" si="3"/>
        <v>#N/A</v>
      </c>
      <c r="AF7" s="25" t="e">
        <f t="shared" si="3"/>
        <v>#N/A</v>
      </c>
      <c r="AG7" s="25" t="e">
        <f t="shared" si="3"/>
        <v>#N/A</v>
      </c>
      <c r="AH7" s="25" t="e">
        <f t="shared" si="3"/>
        <v>#N/A</v>
      </c>
      <c r="AI7" s="25" t="e">
        <f t="shared" si="3"/>
        <v>#N/A</v>
      </c>
      <c r="AJ7" s="25" t="e">
        <f t="shared" si="3"/>
        <v>#N/A</v>
      </c>
      <c r="AK7" s="25">
        <f t="shared" si="3"/>
        <v>26.666666666666668</v>
      </c>
      <c r="AL7" s="25" t="e">
        <f t="shared" si="3"/>
        <v>#N/A</v>
      </c>
      <c r="AM7" s="25" t="e">
        <f t="shared" si="3"/>
        <v>#N/A</v>
      </c>
      <c r="AN7" s="25" t="e">
        <f t="shared" si="3"/>
        <v>#N/A</v>
      </c>
      <c r="AO7" s="25" t="e">
        <f t="shared" si="3"/>
        <v>#N/A</v>
      </c>
      <c r="AP7" s="25" t="e">
        <f t="shared" si="3"/>
        <v>#N/A</v>
      </c>
      <c r="AQ7" s="25" t="e">
        <f t="shared" si="3"/>
        <v>#N/A</v>
      </c>
      <c r="AR7" s="25" t="e">
        <f t="shared" si="3"/>
        <v>#N/A</v>
      </c>
      <c r="AS7" s="25" t="e">
        <f t="shared" si="3"/>
        <v>#N/A</v>
      </c>
      <c r="AT7" s="25" t="e">
        <f t="shared" si="3"/>
        <v>#N/A</v>
      </c>
      <c r="AU7" s="25" t="e">
        <f t="shared" si="3"/>
        <v>#N/A</v>
      </c>
    </row>
    <row r="8" spans="1:47" x14ac:dyDescent="0.25">
      <c r="A8" s="46" t="s">
        <v>66</v>
      </c>
      <c r="B8" s="41">
        <f>'Data Entry'!BD2</f>
        <v>27.285714285714285</v>
      </c>
      <c r="G8" s="25" t="s">
        <v>61</v>
      </c>
      <c r="O8" s="25">
        <f>IF(OR($B$10=0,$B$10=3),MEDIAN(M4:O4),NA())</f>
        <v>8</v>
      </c>
      <c r="P8" s="25" t="e">
        <f>IF(P$3=$H$1,IF(OR($B$10=0,$B$10=3),$B$8,NA()),NA())</f>
        <v>#N/A</v>
      </c>
      <c r="Q8" s="25" t="e">
        <f t="shared" ref="Q8:AU8" si="4">IF(Q$3=$H$1,IF(OR($B$10=0,$B$10=3),$B$8,NA()),NA())</f>
        <v>#N/A</v>
      </c>
      <c r="R8" s="25" t="e">
        <f t="shared" si="4"/>
        <v>#N/A</v>
      </c>
      <c r="S8" s="25" t="e">
        <f t="shared" si="4"/>
        <v>#N/A</v>
      </c>
      <c r="T8" s="25" t="e">
        <f t="shared" si="4"/>
        <v>#N/A</v>
      </c>
      <c r="U8" s="25" t="e">
        <f t="shared" si="4"/>
        <v>#N/A</v>
      </c>
      <c r="V8" s="25" t="e">
        <f t="shared" si="4"/>
        <v>#N/A</v>
      </c>
      <c r="W8" s="25" t="e">
        <f t="shared" si="4"/>
        <v>#N/A</v>
      </c>
      <c r="X8" s="25" t="e">
        <f t="shared" si="4"/>
        <v>#N/A</v>
      </c>
      <c r="Y8" s="25" t="e">
        <f t="shared" si="4"/>
        <v>#N/A</v>
      </c>
      <c r="Z8" s="25" t="e">
        <f t="shared" si="4"/>
        <v>#N/A</v>
      </c>
      <c r="AA8" s="25" t="e">
        <f t="shared" si="4"/>
        <v>#N/A</v>
      </c>
      <c r="AB8" s="25" t="e">
        <f t="shared" si="4"/>
        <v>#N/A</v>
      </c>
      <c r="AC8" s="25" t="e">
        <f t="shared" si="4"/>
        <v>#N/A</v>
      </c>
      <c r="AD8" s="25" t="e">
        <f t="shared" si="4"/>
        <v>#N/A</v>
      </c>
      <c r="AE8" s="25" t="e">
        <f t="shared" si="4"/>
        <v>#N/A</v>
      </c>
      <c r="AF8" s="25" t="e">
        <f t="shared" si="4"/>
        <v>#N/A</v>
      </c>
      <c r="AG8" s="25" t="e">
        <f t="shared" si="4"/>
        <v>#N/A</v>
      </c>
      <c r="AH8" s="25" t="e">
        <f t="shared" si="4"/>
        <v>#N/A</v>
      </c>
      <c r="AI8" s="25" t="e">
        <f t="shared" si="4"/>
        <v>#N/A</v>
      </c>
      <c r="AJ8" s="25" t="e">
        <f t="shared" si="4"/>
        <v>#N/A</v>
      </c>
      <c r="AK8" s="25">
        <f t="shared" si="4"/>
        <v>27.285714285714285</v>
      </c>
      <c r="AL8" s="25" t="e">
        <f t="shared" si="4"/>
        <v>#N/A</v>
      </c>
      <c r="AM8" s="25" t="e">
        <f t="shared" si="4"/>
        <v>#N/A</v>
      </c>
      <c r="AN8" s="25" t="e">
        <f t="shared" si="4"/>
        <v>#N/A</v>
      </c>
      <c r="AO8" s="25" t="e">
        <f t="shared" si="4"/>
        <v>#N/A</v>
      </c>
      <c r="AP8" s="25" t="e">
        <f t="shared" si="4"/>
        <v>#N/A</v>
      </c>
      <c r="AQ8" s="25" t="e">
        <f t="shared" si="4"/>
        <v>#N/A</v>
      </c>
      <c r="AR8" s="25" t="e">
        <f t="shared" si="4"/>
        <v>#N/A</v>
      </c>
      <c r="AS8" s="25" t="e">
        <f t="shared" si="4"/>
        <v>#N/A</v>
      </c>
      <c r="AT8" s="25" t="e">
        <f t="shared" si="4"/>
        <v>#N/A</v>
      </c>
      <c r="AU8" s="25" t="e">
        <f t="shared" si="4"/>
        <v>#N/A</v>
      </c>
    </row>
    <row r="9" spans="1:47" ht="15.75" thickBot="1" x14ac:dyDescent="0.3">
      <c r="A9" s="46"/>
      <c r="B9" s="41"/>
      <c r="H9" s="28"/>
    </row>
    <row r="10" spans="1:47" ht="30.75" thickBot="1" x14ac:dyDescent="0.3">
      <c r="A10" s="47" t="s">
        <v>74</v>
      </c>
      <c r="B10" s="48"/>
      <c r="F10" s="25" t="str">
        <f>IF(ISNUMBER(G10), CONCATENATE("Event on: ", TEXT(G10, "m/d/yy")), "")</f>
        <v>Event on: 10/5/15</v>
      </c>
      <c r="G10" s="28">
        <f>IF(ISNUMBER(Events!C2), Events!C2,"")</f>
        <v>42282</v>
      </c>
      <c r="H10" s="25" t="e">
        <f>IF(ISNUMBER($G$10),IF(ROUND(($G$10-H$5)/7,0)=0,0,NA()),NA())</f>
        <v>#N/A</v>
      </c>
      <c r="I10" s="25" t="e">
        <f t="shared" ref="I10:AU10" si="5">IF(ISNUMBER($G$10),IF(ROUND(($G$10-I$5)/7,0)=0,0,NA()),NA())</f>
        <v>#N/A</v>
      </c>
      <c r="J10" s="25" t="e">
        <f t="shared" si="5"/>
        <v>#N/A</v>
      </c>
      <c r="K10" s="25" t="e">
        <f t="shared" si="5"/>
        <v>#N/A</v>
      </c>
      <c r="L10" s="25">
        <f t="shared" si="5"/>
        <v>0</v>
      </c>
      <c r="M10" s="25" t="e">
        <f t="shared" si="5"/>
        <v>#N/A</v>
      </c>
      <c r="N10" s="25" t="e">
        <f t="shared" si="5"/>
        <v>#N/A</v>
      </c>
      <c r="O10" s="25" t="e">
        <f t="shared" si="5"/>
        <v>#N/A</v>
      </c>
      <c r="P10" s="25" t="e">
        <f t="shared" si="5"/>
        <v>#N/A</v>
      </c>
      <c r="Q10" s="25" t="e">
        <f t="shared" si="5"/>
        <v>#N/A</v>
      </c>
      <c r="R10" s="25" t="e">
        <f t="shared" si="5"/>
        <v>#N/A</v>
      </c>
      <c r="S10" s="25" t="e">
        <f t="shared" si="5"/>
        <v>#N/A</v>
      </c>
      <c r="T10" s="25" t="e">
        <f t="shared" si="5"/>
        <v>#N/A</v>
      </c>
      <c r="U10" s="25" t="e">
        <f t="shared" si="5"/>
        <v>#N/A</v>
      </c>
      <c r="V10" s="25" t="e">
        <f t="shared" si="5"/>
        <v>#N/A</v>
      </c>
      <c r="W10" s="25" t="e">
        <f t="shared" si="5"/>
        <v>#N/A</v>
      </c>
      <c r="X10" s="25" t="e">
        <f t="shared" si="5"/>
        <v>#N/A</v>
      </c>
      <c r="Y10" s="25" t="e">
        <f t="shared" si="5"/>
        <v>#N/A</v>
      </c>
      <c r="Z10" s="25" t="e">
        <f t="shared" si="5"/>
        <v>#N/A</v>
      </c>
      <c r="AA10" s="25" t="e">
        <f t="shared" si="5"/>
        <v>#N/A</v>
      </c>
      <c r="AB10" s="25" t="e">
        <f t="shared" si="5"/>
        <v>#N/A</v>
      </c>
      <c r="AC10" s="25" t="e">
        <f t="shared" si="5"/>
        <v>#N/A</v>
      </c>
      <c r="AD10" s="25" t="e">
        <f t="shared" si="5"/>
        <v>#N/A</v>
      </c>
      <c r="AE10" s="25" t="e">
        <f t="shared" si="5"/>
        <v>#N/A</v>
      </c>
      <c r="AF10" s="25" t="e">
        <f t="shared" si="5"/>
        <v>#N/A</v>
      </c>
      <c r="AG10" s="25" t="e">
        <f t="shared" si="5"/>
        <v>#N/A</v>
      </c>
      <c r="AH10" s="25" t="e">
        <f t="shared" si="5"/>
        <v>#N/A</v>
      </c>
      <c r="AI10" s="25" t="e">
        <f t="shared" si="5"/>
        <v>#N/A</v>
      </c>
      <c r="AJ10" s="25" t="e">
        <f t="shared" si="5"/>
        <v>#N/A</v>
      </c>
      <c r="AK10" s="25" t="e">
        <f t="shared" si="5"/>
        <v>#N/A</v>
      </c>
      <c r="AL10" s="25" t="e">
        <f t="shared" si="5"/>
        <v>#N/A</v>
      </c>
      <c r="AM10" s="25" t="e">
        <f t="shared" si="5"/>
        <v>#N/A</v>
      </c>
      <c r="AN10" s="25" t="e">
        <f t="shared" si="5"/>
        <v>#N/A</v>
      </c>
      <c r="AO10" s="25" t="e">
        <f t="shared" si="5"/>
        <v>#N/A</v>
      </c>
      <c r="AP10" s="25" t="e">
        <f t="shared" si="5"/>
        <v>#N/A</v>
      </c>
      <c r="AQ10" s="25" t="e">
        <f t="shared" si="5"/>
        <v>#N/A</v>
      </c>
      <c r="AR10" s="25" t="e">
        <f t="shared" si="5"/>
        <v>#N/A</v>
      </c>
      <c r="AS10" s="25" t="e">
        <f t="shared" si="5"/>
        <v>#N/A</v>
      </c>
      <c r="AT10" s="25" t="e">
        <f t="shared" si="5"/>
        <v>#N/A</v>
      </c>
      <c r="AU10" s="25" t="e">
        <f t="shared" si="5"/>
        <v>#N/A</v>
      </c>
    </row>
    <row r="11" spans="1:47" x14ac:dyDescent="0.25">
      <c r="F11" s="25" t="str">
        <f t="shared" ref="F11:F14" si="6">IF(ISNUMBER(G11), CONCATENATE("Event on: ", TEXT(G11, "m/d/yy")), "")</f>
        <v>Event on: 2/28/16</v>
      </c>
      <c r="G11" s="28">
        <f>IF(ISNUMBER(Events!C3), Events!C3,"")</f>
        <v>42428</v>
      </c>
      <c r="H11" s="25" t="e">
        <f>IF(ISNUMBER($G$11),IF(ROUND(($G$11-H$5)/7,0)=0,0,NA()),NA())</f>
        <v>#N/A</v>
      </c>
      <c r="I11" s="25" t="e">
        <f t="shared" ref="I11:AU11" si="7">IF(ISNUMBER($G$11),IF(ROUND(($G$11-I$5)/7,0)=0,0,NA()),NA())</f>
        <v>#N/A</v>
      </c>
      <c r="J11" s="25" t="e">
        <f t="shared" si="7"/>
        <v>#N/A</v>
      </c>
      <c r="K11" s="25" t="e">
        <f t="shared" si="7"/>
        <v>#N/A</v>
      </c>
      <c r="L11" s="25" t="e">
        <f t="shared" si="7"/>
        <v>#N/A</v>
      </c>
      <c r="M11" s="25" t="e">
        <f t="shared" si="7"/>
        <v>#N/A</v>
      </c>
      <c r="N11" s="25" t="e">
        <f t="shared" si="7"/>
        <v>#N/A</v>
      </c>
      <c r="O11" s="25" t="e">
        <f t="shared" si="7"/>
        <v>#N/A</v>
      </c>
      <c r="P11" s="25" t="e">
        <f t="shared" si="7"/>
        <v>#N/A</v>
      </c>
      <c r="Q11" s="25" t="e">
        <f t="shared" si="7"/>
        <v>#N/A</v>
      </c>
      <c r="R11" s="25" t="e">
        <f t="shared" si="7"/>
        <v>#N/A</v>
      </c>
      <c r="S11" s="25" t="e">
        <f t="shared" si="7"/>
        <v>#N/A</v>
      </c>
      <c r="T11" s="25" t="e">
        <f t="shared" si="7"/>
        <v>#N/A</v>
      </c>
      <c r="U11" s="25" t="e">
        <f t="shared" si="7"/>
        <v>#N/A</v>
      </c>
      <c r="V11" s="25" t="e">
        <f t="shared" si="7"/>
        <v>#N/A</v>
      </c>
      <c r="W11" s="25" t="e">
        <f t="shared" si="7"/>
        <v>#N/A</v>
      </c>
      <c r="X11" s="25" t="e">
        <f t="shared" si="7"/>
        <v>#N/A</v>
      </c>
      <c r="Y11" s="25" t="e">
        <f t="shared" si="7"/>
        <v>#N/A</v>
      </c>
      <c r="Z11" s="25" t="e">
        <f t="shared" si="7"/>
        <v>#N/A</v>
      </c>
      <c r="AA11" s="25" t="e">
        <f t="shared" si="7"/>
        <v>#N/A</v>
      </c>
      <c r="AB11" s="25" t="e">
        <f t="shared" si="7"/>
        <v>#N/A</v>
      </c>
      <c r="AC11" s="25" t="e">
        <f t="shared" si="7"/>
        <v>#N/A</v>
      </c>
      <c r="AD11" s="25" t="e">
        <f t="shared" si="7"/>
        <v>#N/A</v>
      </c>
      <c r="AE11" s="25" t="e">
        <f t="shared" si="7"/>
        <v>#N/A</v>
      </c>
      <c r="AF11" s="25">
        <f t="shared" si="7"/>
        <v>0</v>
      </c>
      <c r="AG11" s="25" t="e">
        <f t="shared" si="7"/>
        <v>#N/A</v>
      </c>
      <c r="AH11" s="25" t="e">
        <f t="shared" si="7"/>
        <v>#N/A</v>
      </c>
      <c r="AI11" s="25" t="e">
        <f t="shared" si="7"/>
        <v>#N/A</v>
      </c>
      <c r="AJ11" s="25" t="e">
        <f t="shared" si="7"/>
        <v>#N/A</v>
      </c>
      <c r="AK11" s="25" t="e">
        <f t="shared" si="7"/>
        <v>#N/A</v>
      </c>
      <c r="AL11" s="25" t="e">
        <f t="shared" si="7"/>
        <v>#N/A</v>
      </c>
      <c r="AM11" s="25" t="e">
        <f t="shared" si="7"/>
        <v>#N/A</v>
      </c>
      <c r="AN11" s="25" t="e">
        <f t="shared" si="7"/>
        <v>#N/A</v>
      </c>
      <c r="AO11" s="25" t="e">
        <f t="shared" si="7"/>
        <v>#N/A</v>
      </c>
      <c r="AP11" s="25" t="e">
        <f t="shared" si="7"/>
        <v>#N/A</v>
      </c>
      <c r="AQ11" s="25" t="e">
        <f t="shared" si="7"/>
        <v>#N/A</v>
      </c>
      <c r="AR11" s="25" t="e">
        <f t="shared" si="7"/>
        <v>#N/A</v>
      </c>
      <c r="AS11" s="25" t="e">
        <f t="shared" si="7"/>
        <v>#N/A</v>
      </c>
      <c r="AT11" s="25" t="e">
        <f t="shared" si="7"/>
        <v>#N/A</v>
      </c>
      <c r="AU11" s="25" t="e">
        <f t="shared" si="7"/>
        <v>#N/A</v>
      </c>
    </row>
    <row r="12" spans="1:47" x14ac:dyDescent="0.25">
      <c r="F12" s="25" t="str">
        <f t="shared" si="6"/>
        <v>Event on: 4/4/16</v>
      </c>
      <c r="G12" s="28">
        <f>IF(ISNUMBER(Events!C4), Events!C4,"")</f>
        <v>42464</v>
      </c>
      <c r="H12" s="25" t="e">
        <f>IF(ISNUMBER($G$12),IF(ROUND(($G$12-H$5)/7,0)=0,0,NA()),NA())</f>
        <v>#N/A</v>
      </c>
      <c r="I12" s="25" t="e">
        <f t="shared" ref="I12:AU12" si="8">IF(ISNUMBER($G$12),IF(ROUND(($G$12-I$5)/7,0)=0,0,NA()),NA())</f>
        <v>#N/A</v>
      </c>
      <c r="J12" s="25" t="e">
        <f t="shared" si="8"/>
        <v>#N/A</v>
      </c>
      <c r="K12" s="25" t="e">
        <f t="shared" si="8"/>
        <v>#N/A</v>
      </c>
      <c r="L12" s="25" t="e">
        <f t="shared" si="8"/>
        <v>#N/A</v>
      </c>
      <c r="M12" s="25" t="e">
        <f t="shared" si="8"/>
        <v>#N/A</v>
      </c>
      <c r="N12" s="25" t="e">
        <f t="shared" si="8"/>
        <v>#N/A</v>
      </c>
      <c r="O12" s="25" t="e">
        <f t="shared" si="8"/>
        <v>#N/A</v>
      </c>
      <c r="P12" s="25" t="e">
        <f t="shared" si="8"/>
        <v>#N/A</v>
      </c>
      <c r="Q12" s="25" t="e">
        <f t="shared" si="8"/>
        <v>#N/A</v>
      </c>
      <c r="R12" s="25" t="e">
        <f t="shared" si="8"/>
        <v>#N/A</v>
      </c>
      <c r="S12" s="25" t="e">
        <f t="shared" si="8"/>
        <v>#N/A</v>
      </c>
      <c r="T12" s="25" t="e">
        <f t="shared" si="8"/>
        <v>#N/A</v>
      </c>
      <c r="U12" s="25" t="e">
        <f t="shared" si="8"/>
        <v>#N/A</v>
      </c>
      <c r="V12" s="25" t="e">
        <f t="shared" si="8"/>
        <v>#N/A</v>
      </c>
      <c r="W12" s="25" t="e">
        <f t="shared" si="8"/>
        <v>#N/A</v>
      </c>
      <c r="X12" s="25" t="e">
        <f t="shared" si="8"/>
        <v>#N/A</v>
      </c>
      <c r="Y12" s="25" t="e">
        <f t="shared" si="8"/>
        <v>#N/A</v>
      </c>
      <c r="Z12" s="25" t="e">
        <f t="shared" si="8"/>
        <v>#N/A</v>
      </c>
      <c r="AA12" s="25" t="e">
        <f t="shared" si="8"/>
        <v>#N/A</v>
      </c>
      <c r="AB12" s="25" t="e">
        <f t="shared" si="8"/>
        <v>#N/A</v>
      </c>
      <c r="AC12" s="25" t="e">
        <f t="shared" si="8"/>
        <v>#N/A</v>
      </c>
      <c r="AD12" s="25" t="e">
        <f t="shared" si="8"/>
        <v>#N/A</v>
      </c>
      <c r="AE12" s="25" t="e">
        <f t="shared" si="8"/>
        <v>#N/A</v>
      </c>
      <c r="AF12" s="25" t="e">
        <f t="shared" si="8"/>
        <v>#N/A</v>
      </c>
      <c r="AG12" s="25" t="e">
        <f t="shared" si="8"/>
        <v>#N/A</v>
      </c>
      <c r="AH12" s="25" t="e">
        <f t="shared" si="8"/>
        <v>#N/A</v>
      </c>
      <c r="AI12" s="25" t="e">
        <f t="shared" si="8"/>
        <v>#N/A</v>
      </c>
      <c r="AJ12" s="25" t="e">
        <f t="shared" si="8"/>
        <v>#N/A</v>
      </c>
      <c r="AK12" s="25" t="e">
        <f t="shared" si="8"/>
        <v>#N/A</v>
      </c>
      <c r="AL12" s="25" t="e">
        <f t="shared" si="8"/>
        <v>#N/A</v>
      </c>
      <c r="AM12" s="25" t="e">
        <f t="shared" si="8"/>
        <v>#N/A</v>
      </c>
      <c r="AN12" s="25" t="e">
        <f t="shared" si="8"/>
        <v>#N/A</v>
      </c>
      <c r="AO12" s="25" t="e">
        <f t="shared" si="8"/>
        <v>#N/A</v>
      </c>
      <c r="AP12" s="25" t="e">
        <f t="shared" si="8"/>
        <v>#N/A</v>
      </c>
      <c r="AQ12" s="25" t="e">
        <f t="shared" si="8"/>
        <v>#N/A</v>
      </c>
      <c r="AR12" s="25" t="e">
        <f t="shared" si="8"/>
        <v>#N/A</v>
      </c>
      <c r="AS12" s="25" t="e">
        <f t="shared" si="8"/>
        <v>#N/A</v>
      </c>
      <c r="AT12" s="25" t="e">
        <f t="shared" si="8"/>
        <v>#N/A</v>
      </c>
      <c r="AU12" s="25" t="e">
        <f t="shared" si="8"/>
        <v>#N/A</v>
      </c>
    </row>
    <row r="13" spans="1:47" x14ac:dyDescent="0.25">
      <c r="A13" s="54" t="s">
        <v>85</v>
      </c>
      <c r="F13" s="25" t="str">
        <f t="shared" si="6"/>
        <v/>
      </c>
      <c r="G13" s="28" t="str">
        <f>IF(ISNUMBER(Events!C5), Events!C5,"")</f>
        <v/>
      </c>
      <c r="H13" s="25" t="e">
        <f>IF(ISNUMBER($G$13),IF(ROUND(($G$13-H$5)/7,0)=0,0,NA()),NA())</f>
        <v>#N/A</v>
      </c>
      <c r="I13" s="25" t="e">
        <f t="shared" ref="I13:AU13" si="9">IF(ISNUMBER($G$13),IF(ROUND(($G$13-I$5)/7,0)=0,0,NA()),NA())</f>
        <v>#N/A</v>
      </c>
      <c r="J13" s="25" t="e">
        <f t="shared" si="9"/>
        <v>#N/A</v>
      </c>
      <c r="K13" s="25" t="e">
        <f t="shared" si="9"/>
        <v>#N/A</v>
      </c>
      <c r="L13" s="25" t="e">
        <f t="shared" si="9"/>
        <v>#N/A</v>
      </c>
      <c r="M13" s="25" t="e">
        <f t="shared" si="9"/>
        <v>#N/A</v>
      </c>
      <c r="N13" s="25" t="e">
        <f t="shared" si="9"/>
        <v>#N/A</v>
      </c>
      <c r="O13" s="25" t="e">
        <f t="shared" si="9"/>
        <v>#N/A</v>
      </c>
      <c r="P13" s="25" t="e">
        <f t="shared" si="9"/>
        <v>#N/A</v>
      </c>
      <c r="Q13" s="25" t="e">
        <f t="shared" si="9"/>
        <v>#N/A</v>
      </c>
      <c r="R13" s="25" t="e">
        <f t="shared" si="9"/>
        <v>#N/A</v>
      </c>
      <c r="S13" s="25" t="e">
        <f t="shared" si="9"/>
        <v>#N/A</v>
      </c>
      <c r="T13" s="25" t="e">
        <f t="shared" si="9"/>
        <v>#N/A</v>
      </c>
      <c r="U13" s="25" t="e">
        <f t="shared" si="9"/>
        <v>#N/A</v>
      </c>
      <c r="V13" s="25" t="e">
        <f t="shared" si="9"/>
        <v>#N/A</v>
      </c>
      <c r="W13" s="25" t="e">
        <f t="shared" si="9"/>
        <v>#N/A</v>
      </c>
      <c r="X13" s="25" t="e">
        <f t="shared" si="9"/>
        <v>#N/A</v>
      </c>
      <c r="Y13" s="25" t="e">
        <f t="shared" si="9"/>
        <v>#N/A</v>
      </c>
      <c r="Z13" s="25" t="e">
        <f t="shared" si="9"/>
        <v>#N/A</v>
      </c>
      <c r="AA13" s="25" t="e">
        <f t="shared" si="9"/>
        <v>#N/A</v>
      </c>
      <c r="AB13" s="25" t="e">
        <f t="shared" si="9"/>
        <v>#N/A</v>
      </c>
      <c r="AC13" s="25" t="e">
        <f t="shared" si="9"/>
        <v>#N/A</v>
      </c>
      <c r="AD13" s="25" t="e">
        <f t="shared" si="9"/>
        <v>#N/A</v>
      </c>
      <c r="AE13" s="25" t="e">
        <f t="shared" si="9"/>
        <v>#N/A</v>
      </c>
      <c r="AF13" s="25" t="e">
        <f t="shared" si="9"/>
        <v>#N/A</v>
      </c>
      <c r="AG13" s="25" t="e">
        <f t="shared" si="9"/>
        <v>#N/A</v>
      </c>
      <c r="AH13" s="25" t="e">
        <f t="shared" si="9"/>
        <v>#N/A</v>
      </c>
      <c r="AI13" s="25" t="e">
        <f t="shared" si="9"/>
        <v>#N/A</v>
      </c>
      <c r="AJ13" s="25" t="e">
        <f t="shared" si="9"/>
        <v>#N/A</v>
      </c>
      <c r="AK13" s="25" t="e">
        <f t="shared" si="9"/>
        <v>#N/A</v>
      </c>
      <c r="AL13" s="25" t="e">
        <f t="shared" si="9"/>
        <v>#N/A</v>
      </c>
      <c r="AM13" s="25" t="e">
        <f t="shared" si="9"/>
        <v>#N/A</v>
      </c>
      <c r="AN13" s="25" t="e">
        <f t="shared" si="9"/>
        <v>#N/A</v>
      </c>
      <c r="AO13" s="25" t="e">
        <f t="shared" si="9"/>
        <v>#N/A</v>
      </c>
      <c r="AP13" s="25" t="e">
        <f t="shared" si="9"/>
        <v>#N/A</v>
      </c>
      <c r="AQ13" s="25" t="e">
        <f t="shared" si="9"/>
        <v>#N/A</v>
      </c>
      <c r="AR13" s="25" t="e">
        <f t="shared" si="9"/>
        <v>#N/A</v>
      </c>
      <c r="AS13" s="25" t="e">
        <f t="shared" si="9"/>
        <v>#N/A</v>
      </c>
      <c r="AT13" s="25" t="e">
        <f t="shared" si="9"/>
        <v>#N/A</v>
      </c>
      <c r="AU13" s="25" t="e">
        <f t="shared" si="9"/>
        <v>#N/A</v>
      </c>
    </row>
    <row r="14" spans="1:47" x14ac:dyDescent="0.25">
      <c r="F14" s="25" t="str">
        <f t="shared" si="6"/>
        <v/>
      </c>
      <c r="G14" s="28" t="str">
        <f>IF(ISNUMBER(Events!C6), Events!C6,"")</f>
        <v/>
      </c>
      <c r="H14" s="25" t="e">
        <f>IF(ISNUMBER($G$14),IF(ROUND(($G$14-H$5)/7,0)=0,0,NA()),NA())</f>
        <v>#N/A</v>
      </c>
      <c r="I14" s="25" t="e">
        <f t="shared" ref="I14:AU14" si="10">IF(ISNUMBER($G$14),IF(ROUND(($G$14-I$5)/7,0)=0,0,NA()),NA())</f>
        <v>#N/A</v>
      </c>
      <c r="J14" s="25" t="e">
        <f t="shared" si="10"/>
        <v>#N/A</v>
      </c>
      <c r="K14" s="25" t="e">
        <f t="shared" si="10"/>
        <v>#N/A</v>
      </c>
      <c r="L14" s="25" t="e">
        <f t="shared" si="10"/>
        <v>#N/A</v>
      </c>
      <c r="M14" s="25" t="e">
        <f t="shared" si="10"/>
        <v>#N/A</v>
      </c>
      <c r="N14" s="25" t="e">
        <f t="shared" si="10"/>
        <v>#N/A</v>
      </c>
      <c r="O14" s="25" t="e">
        <f t="shared" si="10"/>
        <v>#N/A</v>
      </c>
      <c r="P14" s="25" t="e">
        <f t="shared" si="10"/>
        <v>#N/A</v>
      </c>
      <c r="Q14" s="25" t="e">
        <f t="shared" si="10"/>
        <v>#N/A</v>
      </c>
      <c r="R14" s="25" t="e">
        <f t="shared" si="10"/>
        <v>#N/A</v>
      </c>
      <c r="S14" s="25" t="e">
        <f t="shared" si="10"/>
        <v>#N/A</v>
      </c>
      <c r="T14" s="25" t="e">
        <f t="shared" si="10"/>
        <v>#N/A</v>
      </c>
      <c r="U14" s="25" t="e">
        <f t="shared" si="10"/>
        <v>#N/A</v>
      </c>
      <c r="V14" s="25" t="e">
        <f t="shared" si="10"/>
        <v>#N/A</v>
      </c>
      <c r="W14" s="25" t="e">
        <f t="shared" si="10"/>
        <v>#N/A</v>
      </c>
      <c r="X14" s="25" t="e">
        <f t="shared" si="10"/>
        <v>#N/A</v>
      </c>
      <c r="Y14" s="25" t="e">
        <f t="shared" si="10"/>
        <v>#N/A</v>
      </c>
      <c r="Z14" s="25" t="e">
        <f t="shared" si="10"/>
        <v>#N/A</v>
      </c>
      <c r="AA14" s="25" t="e">
        <f t="shared" si="10"/>
        <v>#N/A</v>
      </c>
      <c r="AB14" s="25" t="e">
        <f t="shared" si="10"/>
        <v>#N/A</v>
      </c>
      <c r="AC14" s="25" t="e">
        <f t="shared" si="10"/>
        <v>#N/A</v>
      </c>
      <c r="AD14" s="25" t="e">
        <f t="shared" si="10"/>
        <v>#N/A</v>
      </c>
      <c r="AE14" s="25" t="e">
        <f t="shared" si="10"/>
        <v>#N/A</v>
      </c>
      <c r="AF14" s="25" t="e">
        <f t="shared" si="10"/>
        <v>#N/A</v>
      </c>
      <c r="AG14" s="25" t="e">
        <f t="shared" si="10"/>
        <v>#N/A</v>
      </c>
      <c r="AH14" s="25" t="e">
        <f t="shared" si="10"/>
        <v>#N/A</v>
      </c>
      <c r="AI14" s="25" t="e">
        <f t="shared" si="10"/>
        <v>#N/A</v>
      </c>
      <c r="AJ14" s="25" t="e">
        <f t="shared" si="10"/>
        <v>#N/A</v>
      </c>
      <c r="AK14" s="25" t="e">
        <f t="shared" si="10"/>
        <v>#N/A</v>
      </c>
      <c r="AL14" s="25" t="e">
        <f t="shared" si="10"/>
        <v>#N/A</v>
      </c>
      <c r="AM14" s="25" t="e">
        <f t="shared" si="10"/>
        <v>#N/A</v>
      </c>
      <c r="AN14" s="25" t="e">
        <f t="shared" si="10"/>
        <v>#N/A</v>
      </c>
      <c r="AO14" s="25" t="e">
        <f t="shared" si="10"/>
        <v>#N/A</v>
      </c>
      <c r="AP14" s="25" t="e">
        <f t="shared" si="10"/>
        <v>#N/A</v>
      </c>
      <c r="AQ14" s="25" t="e">
        <f t="shared" si="10"/>
        <v>#N/A</v>
      </c>
      <c r="AR14" s="25" t="e">
        <f t="shared" si="10"/>
        <v>#N/A</v>
      </c>
      <c r="AS14" s="25" t="e">
        <f t="shared" si="10"/>
        <v>#N/A</v>
      </c>
      <c r="AT14" s="25" t="e">
        <f t="shared" si="10"/>
        <v>#N/A</v>
      </c>
      <c r="AU14" s="25" t="e">
        <f t="shared" si="10"/>
        <v>#N/A</v>
      </c>
    </row>
    <row r="15" spans="1:47" x14ac:dyDescent="0.25">
      <c r="A15" s="39" t="str">
        <f>IF(ISNUMBER(Events!C2), (CONCATENATE(TEXT(Events!C2,"m/d/yy"),": ", Events!D2)), "")</f>
        <v>10/5/15: Intervention A2</v>
      </c>
    </row>
    <row r="16" spans="1:47" x14ac:dyDescent="0.25">
      <c r="A16" s="39" t="str">
        <f>IF(ISNUMBER(Events!C3), (CONCATENATE(TEXT(Events!C3,"m/d/yy"),": ", Events!D3)), "")</f>
        <v>2/28/16: Changed MaZE scoring</v>
      </c>
    </row>
    <row r="17" spans="1:47" x14ac:dyDescent="0.25">
      <c r="A17" s="39" t="str">
        <f>IF(ISNUMBER(Events!C4), (CONCATENATE(TEXT(Events!C4,"m/d/yy"),": ", Events!D4)), "")</f>
        <v>4/4/16: Event 101.3</v>
      </c>
    </row>
    <row r="18" spans="1:47" x14ac:dyDescent="0.25">
      <c r="A18" s="39" t="str">
        <f>IF(ISNUMBER(Events!C5), (CONCATENATE(TEXT(Events!C5,"m/d/yy"),": ", Events!D5)), "")</f>
        <v/>
      </c>
    </row>
    <row r="19" spans="1:47" x14ac:dyDescent="0.25">
      <c r="A19" s="39" t="str">
        <f>IF(ISNUMBER(Events!C6), (CONCATENATE(TEXT(Events!C6,"m/d/yy"),": ", Events!D6)), "")</f>
        <v/>
      </c>
    </row>
    <row r="27" spans="1:47" x14ac:dyDescent="0.25">
      <c r="G27" s="25" t="s">
        <v>67</v>
      </c>
      <c r="H27" s="25">
        <f>'Data Entry'!K3</f>
        <v>15</v>
      </c>
    </row>
    <row r="28" spans="1:47" x14ac:dyDescent="0.25">
      <c r="A28" s="40" t="str">
        <f>CONCATENATE("Grade ",'Data Entry'!G3," ",'Data Entry'!F3," ","Measure")</f>
        <v>Grade 2 Maze Measure</v>
      </c>
      <c r="B28" s="41"/>
      <c r="G28" s="25" t="s">
        <v>57</v>
      </c>
      <c r="H28" s="25">
        <v>1</v>
      </c>
      <c r="I28" s="25">
        <v>2</v>
      </c>
      <c r="J28" s="25">
        <v>3</v>
      </c>
      <c r="K28" s="25">
        <v>4</v>
      </c>
      <c r="L28" s="25">
        <v>5</v>
      </c>
      <c r="M28" s="25">
        <v>6</v>
      </c>
      <c r="N28" s="25">
        <v>7</v>
      </c>
      <c r="O28" s="25">
        <v>8</v>
      </c>
      <c r="P28" s="25">
        <v>9</v>
      </c>
      <c r="Q28" s="25">
        <v>10</v>
      </c>
      <c r="R28" s="25">
        <v>11</v>
      </c>
      <c r="S28" s="25">
        <v>12</v>
      </c>
      <c r="T28" s="25">
        <v>13</v>
      </c>
      <c r="U28" s="25">
        <v>14</v>
      </c>
      <c r="V28" s="25">
        <v>15</v>
      </c>
      <c r="W28" s="25">
        <v>16</v>
      </c>
      <c r="X28" s="25">
        <v>17</v>
      </c>
      <c r="Y28" s="25">
        <v>18</v>
      </c>
      <c r="Z28" s="25">
        <v>19</v>
      </c>
      <c r="AA28" s="25">
        <v>20</v>
      </c>
      <c r="AB28" s="25">
        <v>21</v>
      </c>
      <c r="AC28" s="25">
        <v>22</v>
      </c>
      <c r="AD28" s="25">
        <v>23</v>
      </c>
      <c r="AE28" s="25">
        <v>24</v>
      </c>
      <c r="AF28" s="25">
        <v>25</v>
      </c>
      <c r="AG28" s="25">
        <v>26</v>
      </c>
      <c r="AH28" s="25">
        <v>27</v>
      </c>
      <c r="AI28" s="25">
        <v>28</v>
      </c>
      <c r="AJ28" s="25">
        <v>29</v>
      </c>
      <c r="AK28" s="25">
        <v>30</v>
      </c>
      <c r="AL28" s="25">
        <v>31</v>
      </c>
      <c r="AM28" s="25">
        <v>32</v>
      </c>
      <c r="AN28" s="25">
        <v>33</v>
      </c>
      <c r="AO28" s="25">
        <v>34</v>
      </c>
      <c r="AP28" s="25">
        <v>35</v>
      </c>
      <c r="AQ28" s="25">
        <v>36</v>
      </c>
      <c r="AR28" s="25">
        <v>37</v>
      </c>
      <c r="AS28" s="25">
        <v>38</v>
      </c>
      <c r="AT28" s="25">
        <v>39</v>
      </c>
      <c r="AU28" s="25">
        <v>40</v>
      </c>
    </row>
    <row r="29" spans="1:47" s="26" customFormat="1" x14ac:dyDescent="0.25">
      <c r="A29" s="42"/>
      <c r="B29" s="41"/>
      <c r="C29" s="43"/>
      <c r="D29" s="43"/>
      <c r="F29" s="25" t="s">
        <v>58</v>
      </c>
      <c r="G29" s="25" t="str">
        <f>IF(ISTEXT('Data Entry'!F3), 'Data Entry'!F3, "")</f>
        <v>Maze</v>
      </c>
      <c r="H29" s="25">
        <f>IF(ISNUMBER('Data Entry'!M3),'Data Entry'!M3,NA())</f>
        <v>7</v>
      </c>
      <c r="I29" s="25">
        <f>IF(ISNUMBER('Data Entry'!N3),'Data Entry'!N3,NA())</f>
        <v>9</v>
      </c>
      <c r="J29" s="25">
        <f>IF(ISNUMBER('Data Entry'!O3),'Data Entry'!O3,NA())</f>
        <v>6</v>
      </c>
      <c r="K29" s="25">
        <f>IF(ISNUMBER('Data Entry'!P3),'Data Entry'!P3,NA())</f>
        <v>9</v>
      </c>
      <c r="L29" s="25">
        <f>IF(ISNUMBER('Data Entry'!Q3),'Data Entry'!Q3,NA())</f>
        <v>9</v>
      </c>
      <c r="M29" s="25">
        <f>IF(ISNUMBER('Data Entry'!R3),'Data Entry'!R3,NA())</f>
        <v>9</v>
      </c>
      <c r="N29" s="25">
        <f>IF(ISNUMBER('Data Entry'!S3),'Data Entry'!S3,NA())</f>
        <v>12</v>
      </c>
      <c r="O29" s="25">
        <f>IF(ISNUMBER('Data Entry'!T3),'Data Entry'!T3,NA())</f>
        <v>10</v>
      </c>
      <c r="P29" s="25" t="e">
        <f>IF(ISNUMBER('Data Entry'!U3),'Data Entry'!U3,NA())</f>
        <v>#N/A</v>
      </c>
      <c r="Q29" s="25" t="e">
        <f>IF(ISNUMBER('Data Entry'!V3),'Data Entry'!V3,NA())</f>
        <v>#N/A</v>
      </c>
      <c r="R29" s="25" t="e">
        <f>IF(ISNUMBER('Data Entry'!W3),'Data Entry'!W3,NA())</f>
        <v>#N/A</v>
      </c>
      <c r="S29" s="25" t="e">
        <f>IF(ISNUMBER('Data Entry'!X3),'Data Entry'!X3,NA())</f>
        <v>#N/A</v>
      </c>
      <c r="T29" s="25" t="e">
        <f>IF(ISNUMBER('Data Entry'!Y3),'Data Entry'!Y3,NA())</f>
        <v>#N/A</v>
      </c>
      <c r="U29" s="25" t="e">
        <f>IF(ISNUMBER('Data Entry'!Z3),'Data Entry'!Z3,NA())</f>
        <v>#N/A</v>
      </c>
      <c r="V29" s="25" t="e">
        <f>IF(ISNUMBER('Data Entry'!AA3),'Data Entry'!AA3,NA())</f>
        <v>#N/A</v>
      </c>
      <c r="W29" s="25" t="e">
        <f>IF(ISNUMBER('Data Entry'!AB3),'Data Entry'!AB3,NA())</f>
        <v>#N/A</v>
      </c>
      <c r="X29" s="25" t="e">
        <f>IF(ISNUMBER('Data Entry'!AC3),'Data Entry'!AC3,NA())</f>
        <v>#N/A</v>
      </c>
      <c r="Y29" s="25" t="e">
        <f>IF(ISNUMBER('Data Entry'!AD3),'Data Entry'!AD3,NA())</f>
        <v>#N/A</v>
      </c>
      <c r="Z29" s="25" t="e">
        <f>IF(ISNUMBER('Data Entry'!AE3),'Data Entry'!AE3,NA())</f>
        <v>#N/A</v>
      </c>
      <c r="AA29" s="25" t="e">
        <f>IF(ISNUMBER('Data Entry'!AF3),'Data Entry'!AF3,NA())</f>
        <v>#N/A</v>
      </c>
      <c r="AB29" s="25" t="e">
        <f>IF(ISNUMBER('Data Entry'!AG3),'Data Entry'!AG3,NA())</f>
        <v>#N/A</v>
      </c>
      <c r="AC29" s="25" t="e">
        <f>IF(ISNUMBER('Data Entry'!AH3),'Data Entry'!AH3,NA())</f>
        <v>#N/A</v>
      </c>
      <c r="AD29" s="25" t="e">
        <f>IF(ISNUMBER('Data Entry'!AI3),'Data Entry'!AI3,NA())</f>
        <v>#N/A</v>
      </c>
      <c r="AE29" s="25" t="e">
        <f>IF(ISNUMBER('Data Entry'!AJ3),'Data Entry'!AJ3,NA())</f>
        <v>#N/A</v>
      </c>
      <c r="AF29" s="25" t="e">
        <f>IF(ISNUMBER('Data Entry'!AK3),'Data Entry'!AK3,NA())</f>
        <v>#N/A</v>
      </c>
      <c r="AG29" s="25" t="e">
        <f>IF(ISNUMBER('Data Entry'!AL3),'Data Entry'!AL3,NA())</f>
        <v>#N/A</v>
      </c>
      <c r="AH29" s="25" t="e">
        <f>IF(ISNUMBER('Data Entry'!AM3),'Data Entry'!AM3,NA())</f>
        <v>#N/A</v>
      </c>
      <c r="AI29" s="25" t="e">
        <f>IF(ISNUMBER('Data Entry'!AN3),'Data Entry'!AN3,NA())</f>
        <v>#N/A</v>
      </c>
      <c r="AJ29" s="25" t="e">
        <f>IF(ISNUMBER('Data Entry'!AO3),'Data Entry'!AO3,NA())</f>
        <v>#N/A</v>
      </c>
      <c r="AK29" s="25" t="e">
        <f>IF(ISNUMBER('Data Entry'!AP3),'Data Entry'!AP3,NA())</f>
        <v>#N/A</v>
      </c>
      <c r="AL29" s="25" t="e">
        <f>IF(ISNUMBER('Data Entry'!AQ3),'Data Entry'!AQ3,NA())</f>
        <v>#N/A</v>
      </c>
      <c r="AM29" s="25" t="e">
        <f>IF(ISNUMBER('Data Entry'!AR3),'Data Entry'!AR3,NA())</f>
        <v>#N/A</v>
      </c>
      <c r="AN29" s="25" t="e">
        <f>IF(ISNUMBER('Data Entry'!AS3),'Data Entry'!AS3,NA())</f>
        <v>#N/A</v>
      </c>
      <c r="AO29" s="25" t="e">
        <f>IF(ISNUMBER('Data Entry'!AT3),'Data Entry'!AT3,NA())</f>
        <v>#N/A</v>
      </c>
      <c r="AP29" s="25" t="e">
        <f>IF(ISNUMBER('Data Entry'!AU3),'Data Entry'!AU3,NA())</f>
        <v>#N/A</v>
      </c>
      <c r="AQ29" s="25" t="e">
        <f>IF(ISNUMBER('Data Entry'!AV3),'Data Entry'!AV3,NA())</f>
        <v>#N/A</v>
      </c>
      <c r="AR29" s="25" t="e">
        <f>IF(ISNUMBER('Data Entry'!AW3),'Data Entry'!AW3,NA())</f>
        <v>#N/A</v>
      </c>
      <c r="AS29" s="25" t="e">
        <f>IF(ISNUMBER('Data Entry'!AX3),'Data Entry'!AX3,NA())</f>
        <v>#N/A</v>
      </c>
      <c r="AT29" s="25" t="e">
        <f>IF(ISNUMBER('Data Entry'!AY3),'Data Entry'!AY3,NA())</f>
        <v>#N/A</v>
      </c>
      <c r="AU29" s="25" t="e">
        <f>IF(ISNUMBER('Data Entry'!AZ3),'Data Entry'!AZ3,NA())</f>
        <v>#N/A</v>
      </c>
    </row>
    <row r="30" spans="1:47" s="27" customFormat="1" x14ac:dyDescent="0.25">
      <c r="A30" s="44" t="s">
        <v>63</v>
      </c>
      <c r="B30" s="41"/>
      <c r="C30" s="45"/>
      <c r="D30" s="45"/>
      <c r="F30" s="28"/>
      <c r="G30" s="28"/>
      <c r="H30" s="28">
        <f>IF(ISNUMBER('Data Entry'!J3),'Data Entry'!J3,NA())</f>
        <v>42419</v>
      </c>
      <c r="I30" s="28">
        <f>H30+7</f>
        <v>42426</v>
      </c>
      <c r="J30" s="28">
        <f t="shared" ref="J30" si="11">I30+7</f>
        <v>42433</v>
      </c>
      <c r="K30" s="28">
        <f>IF(K$28&lt;($H$27+1),J$30+7,NA())</f>
        <v>42440</v>
      </c>
      <c r="L30" s="28">
        <f t="shared" ref="L30:AU30" si="12">IF(L$28&lt;($H$27+1),K$30+7,NA())</f>
        <v>42447</v>
      </c>
      <c r="M30" s="28">
        <f t="shared" si="12"/>
        <v>42454</v>
      </c>
      <c r="N30" s="28">
        <f t="shared" si="12"/>
        <v>42461</v>
      </c>
      <c r="O30" s="28">
        <f t="shared" si="12"/>
        <v>42468</v>
      </c>
      <c r="P30" s="28">
        <f t="shared" si="12"/>
        <v>42475</v>
      </c>
      <c r="Q30" s="28">
        <f t="shared" si="12"/>
        <v>42482</v>
      </c>
      <c r="R30" s="28">
        <f t="shared" si="12"/>
        <v>42489</v>
      </c>
      <c r="S30" s="28">
        <f t="shared" si="12"/>
        <v>42496</v>
      </c>
      <c r="T30" s="28">
        <f t="shared" si="12"/>
        <v>42503</v>
      </c>
      <c r="U30" s="28">
        <f t="shared" si="12"/>
        <v>42510</v>
      </c>
      <c r="V30" s="28">
        <f t="shared" si="12"/>
        <v>42517</v>
      </c>
      <c r="W30" s="28" t="e">
        <f t="shared" si="12"/>
        <v>#N/A</v>
      </c>
      <c r="X30" s="28" t="e">
        <f t="shared" si="12"/>
        <v>#N/A</v>
      </c>
      <c r="Y30" s="28" t="e">
        <f t="shared" si="12"/>
        <v>#N/A</v>
      </c>
      <c r="Z30" s="28" t="e">
        <f t="shared" si="12"/>
        <v>#N/A</v>
      </c>
      <c r="AA30" s="28" t="e">
        <f t="shared" si="12"/>
        <v>#N/A</v>
      </c>
      <c r="AB30" s="28" t="e">
        <f t="shared" si="12"/>
        <v>#N/A</v>
      </c>
      <c r="AC30" s="28" t="e">
        <f t="shared" si="12"/>
        <v>#N/A</v>
      </c>
      <c r="AD30" s="28" t="e">
        <f t="shared" si="12"/>
        <v>#N/A</v>
      </c>
      <c r="AE30" s="28" t="e">
        <f t="shared" si="12"/>
        <v>#N/A</v>
      </c>
      <c r="AF30" s="28" t="e">
        <f t="shared" si="12"/>
        <v>#N/A</v>
      </c>
      <c r="AG30" s="28" t="e">
        <f t="shared" si="12"/>
        <v>#N/A</v>
      </c>
      <c r="AH30" s="28" t="e">
        <f t="shared" si="12"/>
        <v>#N/A</v>
      </c>
      <c r="AI30" s="28" t="e">
        <f t="shared" si="12"/>
        <v>#N/A</v>
      </c>
      <c r="AJ30" s="28" t="e">
        <f t="shared" si="12"/>
        <v>#N/A</v>
      </c>
      <c r="AK30" s="28" t="e">
        <f t="shared" si="12"/>
        <v>#N/A</v>
      </c>
      <c r="AL30" s="28" t="e">
        <f t="shared" si="12"/>
        <v>#N/A</v>
      </c>
      <c r="AM30" s="28" t="e">
        <f t="shared" si="12"/>
        <v>#N/A</v>
      </c>
      <c r="AN30" s="28" t="e">
        <f t="shared" si="12"/>
        <v>#N/A</v>
      </c>
      <c r="AO30" s="28" t="e">
        <f t="shared" si="12"/>
        <v>#N/A</v>
      </c>
      <c r="AP30" s="28" t="e">
        <f t="shared" si="12"/>
        <v>#N/A</v>
      </c>
      <c r="AQ30" s="28" t="e">
        <f t="shared" si="12"/>
        <v>#N/A</v>
      </c>
      <c r="AR30" s="28" t="e">
        <f t="shared" si="12"/>
        <v>#N/A</v>
      </c>
      <c r="AS30" s="28" t="e">
        <f t="shared" si="12"/>
        <v>#N/A</v>
      </c>
      <c r="AT30" s="28" t="e">
        <f t="shared" si="12"/>
        <v>#N/A</v>
      </c>
      <c r="AU30" s="28" t="e">
        <f t="shared" si="12"/>
        <v>#N/A</v>
      </c>
    </row>
    <row r="31" spans="1:47" x14ac:dyDescent="0.25">
      <c r="A31" s="46" t="s">
        <v>64</v>
      </c>
      <c r="B31" s="41">
        <f>'Data Entry'!BB3</f>
        <v>25</v>
      </c>
      <c r="F31" s="25" t="s">
        <v>62</v>
      </c>
      <c r="G31" s="25" t="s">
        <v>59</v>
      </c>
      <c r="J31" s="25">
        <f>IF(OR($B$35=0,$B$35=1),MEDIAN(H29:J29),NA())</f>
        <v>7</v>
      </c>
      <c r="K31" s="25" t="e">
        <f>IF(K$28=$H$27,IF(OR($B$35=0,$B$35=1),$B$31,NA()),NA())</f>
        <v>#N/A</v>
      </c>
      <c r="L31" s="25" t="e">
        <f t="shared" ref="L31:AU31" si="13">IF(L$28=$H$27,IF(OR($B$35=0,$B$35=1),$B$31,NA()),NA())</f>
        <v>#N/A</v>
      </c>
      <c r="M31" s="25" t="e">
        <f t="shared" si="13"/>
        <v>#N/A</v>
      </c>
      <c r="N31" s="25" t="e">
        <f t="shared" si="13"/>
        <v>#N/A</v>
      </c>
      <c r="O31" s="25" t="e">
        <f t="shared" si="13"/>
        <v>#N/A</v>
      </c>
      <c r="P31" s="25" t="e">
        <f t="shared" si="13"/>
        <v>#N/A</v>
      </c>
      <c r="Q31" s="25" t="e">
        <f t="shared" si="13"/>
        <v>#N/A</v>
      </c>
      <c r="R31" s="25" t="e">
        <f t="shared" si="13"/>
        <v>#N/A</v>
      </c>
      <c r="S31" s="25" t="e">
        <f t="shared" si="13"/>
        <v>#N/A</v>
      </c>
      <c r="T31" s="25" t="e">
        <f t="shared" si="13"/>
        <v>#N/A</v>
      </c>
      <c r="U31" s="25" t="e">
        <f t="shared" si="13"/>
        <v>#N/A</v>
      </c>
      <c r="V31" s="25">
        <f t="shared" si="13"/>
        <v>25</v>
      </c>
      <c r="W31" s="25" t="e">
        <f t="shared" si="13"/>
        <v>#N/A</v>
      </c>
      <c r="X31" s="25" t="e">
        <f t="shared" si="13"/>
        <v>#N/A</v>
      </c>
      <c r="Y31" s="25" t="e">
        <f t="shared" si="13"/>
        <v>#N/A</v>
      </c>
      <c r="Z31" s="25" t="e">
        <f t="shared" si="13"/>
        <v>#N/A</v>
      </c>
      <c r="AA31" s="25" t="e">
        <f t="shared" si="13"/>
        <v>#N/A</v>
      </c>
      <c r="AB31" s="25" t="e">
        <f t="shared" si="13"/>
        <v>#N/A</v>
      </c>
      <c r="AC31" s="25" t="e">
        <f t="shared" si="13"/>
        <v>#N/A</v>
      </c>
      <c r="AD31" s="25" t="e">
        <f t="shared" si="13"/>
        <v>#N/A</v>
      </c>
      <c r="AE31" s="25" t="e">
        <f t="shared" si="13"/>
        <v>#N/A</v>
      </c>
      <c r="AF31" s="25" t="e">
        <f t="shared" si="13"/>
        <v>#N/A</v>
      </c>
      <c r="AG31" s="25" t="e">
        <f t="shared" si="13"/>
        <v>#N/A</v>
      </c>
      <c r="AH31" s="25" t="e">
        <f t="shared" si="13"/>
        <v>#N/A</v>
      </c>
      <c r="AI31" s="25" t="e">
        <f t="shared" si="13"/>
        <v>#N/A</v>
      </c>
      <c r="AJ31" s="25" t="e">
        <f t="shared" si="13"/>
        <v>#N/A</v>
      </c>
      <c r="AK31" s="25" t="e">
        <f t="shared" si="13"/>
        <v>#N/A</v>
      </c>
      <c r="AL31" s="25" t="e">
        <f t="shared" si="13"/>
        <v>#N/A</v>
      </c>
      <c r="AM31" s="25" t="e">
        <f t="shared" si="13"/>
        <v>#N/A</v>
      </c>
      <c r="AN31" s="25" t="e">
        <f t="shared" si="13"/>
        <v>#N/A</v>
      </c>
      <c r="AO31" s="25" t="e">
        <f t="shared" si="13"/>
        <v>#N/A</v>
      </c>
      <c r="AP31" s="25" t="e">
        <f t="shared" si="13"/>
        <v>#N/A</v>
      </c>
      <c r="AQ31" s="25" t="e">
        <f t="shared" si="13"/>
        <v>#N/A</v>
      </c>
      <c r="AR31" s="25" t="e">
        <f t="shared" si="13"/>
        <v>#N/A</v>
      </c>
      <c r="AS31" s="25" t="e">
        <f t="shared" si="13"/>
        <v>#N/A</v>
      </c>
      <c r="AT31" s="25" t="e">
        <f t="shared" si="13"/>
        <v>#N/A</v>
      </c>
      <c r="AU31" s="25" t="e">
        <f t="shared" si="13"/>
        <v>#N/A</v>
      </c>
    </row>
    <row r="32" spans="1:47" x14ac:dyDescent="0.25">
      <c r="A32" s="46" t="s">
        <v>65</v>
      </c>
      <c r="B32" s="41">
        <f>'Data Entry'!BC3</f>
        <v>19.333333333333332</v>
      </c>
      <c r="G32" s="25" t="s">
        <v>60</v>
      </c>
      <c r="J32" s="25">
        <f>IF(OR($B$35=0,$B$35=2),MEDIAN(H29:J29),NA())</f>
        <v>7</v>
      </c>
      <c r="K32" s="25" t="e">
        <f>IF(K$28=$H$27,IF(OR($B$35=0,$B$35=2),$B$32,NA()),NA())</f>
        <v>#N/A</v>
      </c>
      <c r="L32" s="25" t="e">
        <f t="shared" ref="L32:AU32" si="14">IF(L$28=$H$27,IF(OR($B$35=0,$B$35=2),$B$32,NA()),NA())</f>
        <v>#N/A</v>
      </c>
      <c r="M32" s="25" t="e">
        <f t="shared" si="14"/>
        <v>#N/A</v>
      </c>
      <c r="N32" s="25" t="e">
        <f t="shared" si="14"/>
        <v>#N/A</v>
      </c>
      <c r="O32" s="25" t="e">
        <f t="shared" si="14"/>
        <v>#N/A</v>
      </c>
      <c r="P32" s="25" t="e">
        <f t="shared" si="14"/>
        <v>#N/A</v>
      </c>
      <c r="Q32" s="25" t="e">
        <f t="shared" si="14"/>
        <v>#N/A</v>
      </c>
      <c r="R32" s="25" t="e">
        <f t="shared" si="14"/>
        <v>#N/A</v>
      </c>
      <c r="S32" s="25" t="e">
        <f t="shared" si="14"/>
        <v>#N/A</v>
      </c>
      <c r="T32" s="25" t="e">
        <f t="shared" si="14"/>
        <v>#N/A</v>
      </c>
      <c r="U32" s="25" t="e">
        <f t="shared" si="14"/>
        <v>#N/A</v>
      </c>
      <c r="V32" s="25">
        <f t="shared" si="14"/>
        <v>19.333333333333332</v>
      </c>
      <c r="W32" s="25" t="e">
        <f t="shared" si="14"/>
        <v>#N/A</v>
      </c>
      <c r="X32" s="25" t="e">
        <f t="shared" si="14"/>
        <v>#N/A</v>
      </c>
      <c r="Y32" s="25" t="e">
        <f t="shared" si="14"/>
        <v>#N/A</v>
      </c>
      <c r="Z32" s="25" t="e">
        <f t="shared" si="14"/>
        <v>#N/A</v>
      </c>
      <c r="AA32" s="25" t="e">
        <f t="shared" si="14"/>
        <v>#N/A</v>
      </c>
      <c r="AB32" s="25" t="e">
        <f t="shared" si="14"/>
        <v>#N/A</v>
      </c>
      <c r="AC32" s="25" t="e">
        <f t="shared" si="14"/>
        <v>#N/A</v>
      </c>
      <c r="AD32" s="25" t="e">
        <f t="shared" si="14"/>
        <v>#N/A</v>
      </c>
      <c r="AE32" s="25" t="e">
        <f t="shared" si="14"/>
        <v>#N/A</v>
      </c>
      <c r="AF32" s="25" t="e">
        <f t="shared" si="14"/>
        <v>#N/A</v>
      </c>
      <c r="AG32" s="25" t="e">
        <f t="shared" si="14"/>
        <v>#N/A</v>
      </c>
      <c r="AH32" s="25" t="e">
        <f t="shared" si="14"/>
        <v>#N/A</v>
      </c>
      <c r="AI32" s="25" t="e">
        <f t="shared" si="14"/>
        <v>#N/A</v>
      </c>
      <c r="AJ32" s="25" t="e">
        <f t="shared" si="14"/>
        <v>#N/A</v>
      </c>
      <c r="AK32" s="25" t="e">
        <f t="shared" si="14"/>
        <v>#N/A</v>
      </c>
      <c r="AL32" s="25" t="e">
        <f t="shared" si="14"/>
        <v>#N/A</v>
      </c>
      <c r="AM32" s="25" t="e">
        <f t="shared" si="14"/>
        <v>#N/A</v>
      </c>
      <c r="AN32" s="25" t="e">
        <f t="shared" si="14"/>
        <v>#N/A</v>
      </c>
      <c r="AO32" s="25" t="e">
        <f t="shared" si="14"/>
        <v>#N/A</v>
      </c>
      <c r="AP32" s="25" t="e">
        <f t="shared" si="14"/>
        <v>#N/A</v>
      </c>
      <c r="AQ32" s="25" t="e">
        <f t="shared" si="14"/>
        <v>#N/A</v>
      </c>
      <c r="AR32" s="25" t="e">
        <f t="shared" si="14"/>
        <v>#N/A</v>
      </c>
      <c r="AS32" s="25" t="e">
        <f t="shared" si="14"/>
        <v>#N/A</v>
      </c>
      <c r="AT32" s="25" t="e">
        <f t="shared" si="14"/>
        <v>#N/A</v>
      </c>
      <c r="AU32" s="25" t="e">
        <f t="shared" si="14"/>
        <v>#N/A</v>
      </c>
    </row>
    <row r="33" spans="1:47" x14ac:dyDescent="0.25">
      <c r="A33" s="46" t="s">
        <v>66</v>
      </c>
      <c r="B33" s="41">
        <f>'Data Entry'!BD3</f>
        <v>19.642857142857142</v>
      </c>
      <c r="G33" s="25" t="s">
        <v>61</v>
      </c>
      <c r="O33" s="25">
        <f>IF(OR($B$35=0,$B$35=3),MEDIAN(M29:O29),NA())</f>
        <v>10</v>
      </c>
      <c r="P33" s="25" t="e">
        <f>IF(P$28=$H$27,IF(OR($B$35=0,$B$35=3),$B$33,NA()),NA())</f>
        <v>#N/A</v>
      </c>
      <c r="Q33" s="25" t="e">
        <f t="shared" ref="Q33:AU33" si="15">IF(Q$28=$H$27,IF(OR($B$35=0,$B$35=3),$B$33,NA()),NA())</f>
        <v>#N/A</v>
      </c>
      <c r="R33" s="25" t="e">
        <f t="shared" si="15"/>
        <v>#N/A</v>
      </c>
      <c r="S33" s="25" t="e">
        <f t="shared" si="15"/>
        <v>#N/A</v>
      </c>
      <c r="T33" s="25" t="e">
        <f t="shared" si="15"/>
        <v>#N/A</v>
      </c>
      <c r="U33" s="25" t="e">
        <f t="shared" si="15"/>
        <v>#N/A</v>
      </c>
      <c r="V33" s="25">
        <f t="shared" si="15"/>
        <v>19.642857142857142</v>
      </c>
      <c r="W33" s="25" t="e">
        <f t="shared" si="15"/>
        <v>#N/A</v>
      </c>
      <c r="X33" s="25" t="e">
        <f t="shared" si="15"/>
        <v>#N/A</v>
      </c>
      <c r="Y33" s="25" t="e">
        <f t="shared" si="15"/>
        <v>#N/A</v>
      </c>
      <c r="Z33" s="25" t="e">
        <f t="shared" si="15"/>
        <v>#N/A</v>
      </c>
      <c r="AA33" s="25" t="e">
        <f t="shared" si="15"/>
        <v>#N/A</v>
      </c>
      <c r="AB33" s="25" t="e">
        <f t="shared" si="15"/>
        <v>#N/A</v>
      </c>
      <c r="AC33" s="25" t="e">
        <f t="shared" si="15"/>
        <v>#N/A</v>
      </c>
      <c r="AD33" s="25" t="e">
        <f t="shared" si="15"/>
        <v>#N/A</v>
      </c>
      <c r="AE33" s="25" t="e">
        <f t="shared" si="15"/>
        <v>#N/A</v>
      </c>
      <c r="AF33" s="25" t="e">
        <f t="shared" si="15"/>
        <v>#N/A</v>
      </c>
      <c r="AG33" s="25" t="e">
        <f t="shared" si="15"/>
        <v>#N/A</v>
      </c>
      <c r="AH33" s="25" t="e">
        <f t="shared" si="15"/>
        <v>#N/A</v>
      </c>
      <c r="AI33" s="25" t="e">
        <f t="shared" si="15"/>
        <v>#N/A</v>
      </c>
      <c r="AJ33" s="25" t="e">
        <f t="shared" si="15"/>
        <v>#N/A</v>
      </c>
      <c r="AK33" s="25" t="e">
        <f t="shared" si="15"/>
        <v>#N/A</v>
      </c>
      <c r="AL33" s="25" t="e">
        <f t="shared" si="15"/>
        <v>#N/A</v>
      </c>
      <c r="AM33" s="25" t="e">
        <f t="shared" si="15"/>
        <v>#N/A</v>
      </c>
      <c r="AN33" s="25" t="e">
        <f t="shared" si="15"/>
        <v>#N/A</v>
      </c>
      <c r="AO33" s="25" t="e">
        <f t="shared" si="15"/>
        <v>#N/A</v>
      </c>
      <c r="AP33" s="25" t="e">
        <f t="shared" si="15"/>
        <v>#N/A</v>
      </c>
      <c r="AQ33" s="25" t="e">
        <f t="shared" si="15"/>
        <v>#N/A</v>
      </c>
      <c r="AR33" s="25" t="e">
        <f t="shared" si="15"/>
        <v>#N/A</v>
      </c>
      <c r="AS33" s="25" t="e">
        <f t="shared" si="15"/>
        <v>#N/A</v>
      </c>
      <c r="AT33" s="25" t="e">
        <f t="shared" si="15"/>
        <v>#N/A</v>
      </c>
      <c r="AU33" s="25" t="e">
        <f t="shared" si="15"/>
        <v>#N/A</v>
      </c>
    </row>
    <row r="34" spans="1:47" ht="15.75" thickBot="1" x14ac:dyDescent="0.3">
      <c r="A34" s="46"/>
      <c r="B34" s="41"/>
      <c r="H34" s="28"/>
    </row>
    <row r="35" spans="1:47" ht="30.75" thickBot="1" x14ac:dyDescent="0.3">
      <c r="A35" s="47" t="s">
        <v>74</v>
      </c>
      <c r="B35" s="48"/>
      <c r="F35" s="25" t="str">
        <f>IF(ISNUMBER(G35), CONCATENATE("Event on: ", TEXT(G35, "m/d/yy")), "")</f>
        <v>Event on: 10/5/15</v>
      </c>
      <c r="G35" s="28">
        <f>G10</f>
        <v>42282</v>
      </c>
      <c r="H35" s="25" t="e">
        <f>IF(ISNUMBER($G$35),IF(ROUND(($G$35-H$30)/7,0)=0,0,NA()),NA())</f>
        <v>#N/A</v>
      </c>
      <c r="I35" s="25" t="e">
        <f t="shared" ref="I35:AU35" si="16">IF(ISNUMBER($G$35),IF(ROUND(($G$35-I$30)/7,0)=0,0,NA()),NA())</f>
        <v>#N/A</v>
      </c>
      <c r="J35" s="25" t="e">
        <f t="shared" si="16"/>
        <v>#N/A</v>
      </c>
      <c r="K35" s="25" t="e">
        <f t="shared" si="16"/>
        <v>#N/A</v>
      </c>
      <c r="L35" s="25" t="e">
        <f t="shared" si="16"/>
        <v>#N/A</v>
      </c>
      <c r="M35" s="25" t="e">
        <f t="shared" si="16"/>
        <v>#N/A</v>
      </c>
      <c r="N35" s="25" t="e">
        <f t="shared" si="16"/>
        <v>#N/A</v>
      </c>
      <c r="O35" s="25" t="e">
        <f t="shared" si="16"/>
        <v>#N/A</v>
      </c>
      <c r="P35" s="25" t="e">
        <f t="shared" si="16"/>
        <v>#N/A</v>
      </c>
      <c r="Q35" s="25" t="e">
        <f t="shared" si="16"/>
        <v>#N/A</v>
      </c>
      <c r="R35" s="25" t="e">
        <f t="shared" si="16"/>
        <v>#N/A</v>
      </c>
      <c r="S35" s="25" t="e">
        <f t="shared" si="16"/>
        <v>#N/A</v>
      </c>
      <c r="T35" s="25" t="e">
        <f t="shared" si="16"/>
        <v>#N/A</v>
      </c>
      <c r="U35" s="25" t="e">
        <f t="shared" si="16"/>
        <v>#N/A</v>
      </c>
      <c r="V35" s="25" t="e">
        <f t="shared" si="16"/>
        <v>#N/A</v>
      </c>
      <c r="W35" s="25" t="e">
        <f t="shared" si="16"/>
        <v>#N/A</v>
      </c>
      <c r="X35" s="25" t="e">
        <f t="shared" si="16"/>
        <v>#N/A</v>
      </c>
      <c r="Y35" s="25" t="e">
        <f t="shared" si="16"/>
        <v>#N/A</v>
      </c>
      <c r="Z35" s="25" t="e">
        <f t="shared" si="16"/>
        <v>#N/A</v>
      </c>
      <c r="AA35" s="25" t="e">
        <f t="shared" si="16"/>
        <v>#N/A</v>
      </c>
      <c r="AB35" s="25" t="e">
        <f t="shared" si="16"/>
        <v>#N/A</v>
      </c>
      <c r="AC35" s="25" t="e">
        <f t="shared" si="16"/>
        <v>#N/A</v>
      </c>
      <c r="AD35" s="25" t="e">
        <f t="shared" si="16"/>
        <v>#N/A</v>
      </c>
      <c r="AE35" s="25" t="e">
        <f t="shared" si="16"/>
        <v>#N/A</v>
      </c>
      <c r="AF35" s="25" t="e">
        <f t="shared" si="16"/>
        <v>#N/A</v>
      </c>
      <c r="AG35" s="25" t="e">
        <f t="shared" si="16"/>
        <v>#N/A</v>
      </c>
      <c r="AH35" s="25" t="e">
        <f t="shared" si="16"/>
        <v>#N/A</v>
      </c>
      <c r="AI35" s="25" t="e">
        <f t="shared" si="16"/>
        <v>#N/A</v>
      </c>
      <c r="AJ35" s="25" t="e">
        <f t="shared" si="16"/>
        <v>#N/A</v>
      </c>
      <c r="AK35" s="25" t="e">
        <f t="shared" si="16"/>
        <v>#N/A</v>
      </c>
      <c r="AL35" s="25" t="e">
        <f t="shared" si="16"/>
        <v>#N/A</v>
      </c>
      <c r="AM35" s="25" t="e">
        <f t="shared" si="16"/>
        <v>#N/A</v>
      </c>
      <c r="AN35" s="25" t="e">
        <f t="shared" si="16"/>
        <v>#N/A</v>
      </c>
      <c r="AO35" s="25" t="e">
        <f t="shared" si="16"/>
        <v>#N/A</v>
      </c>
      <c r="AP35" s="25" t="e">
        <f t="shared" si="16"/>
        <v>#N/A</v>
      </c>
      <c r="AQ35" s="25" t="e">
        <f t="shared" si="16"/>
        <v>#N/A</v>
      </c>
      <c r="AR35" s="25" t="e">
        <f t="shared" si="16"/>
        <v>#N/A</v>
      </c>
      <c r="AS35" s="25" t="e">
        <f t="shared" si="16"/>
        <v>#N/A</v>
      </c>
      <c r="AT35" s="25" t="e">
        <f t="shared" si="16"/>
        <v>#N/A</v>
      </c>
      <c r="AU35" s="25" t="e">
        <f t="shared" si="16"/>
        <v>#N/A</v>
      </c>
    </row>
    <row r="36" spans="1:47" x14ac:dyDescent="0.25">
      <c r="F36" s="25" t="str">
        <f t="shared" ref="F36:F39" si="17">IF(ISNUMBER(G36), CONCATENATE("Event on: ", TEXT(G36, "m/d/yy")), "")</f>
        <v>Event on: 2/28/16</v>
      </c>
      <c r="G36" s="28">
        <f t="shared" ref="G36:G39" si="18">G11</f>
        <v>42428</v>
      </c>
      <c r="H36" s="25" t="e">
        <f>IF(ISNUMBER($G$36),IF(ROUND(($G$36-H$30)/7,0)=0,0,NA()),NA())</f>
        <v>#N/A</v>
      </c>
      <c r="I36" s="25">
        <f t="shared" ref="I36:AU36" si="19">IF(ISNUMBER($G$36),IF(ROUND(($G$36-I$30)/7,0)=0,0,NA()),NA())</f>
        <v>0</v>
      </c>
      <c r="J36" s="25" t="e">
        <f t="shared" si="19"/>
        <v>#N/A</v>
      </c>
      <c r="K36" s="25" t="e">
        <f t="shared" si="19"/>
        <v>#N/A</v>
      </c>
      <c r="L36" s="25" t="e">
        <f t="shared" si="19"/>
        <v>#N/A</v>
      </c>
      <c r="M36" s="25" t="e">
        <f t="shared" si="19"/>
        <v>#N/A</v>
      </c>
      <c r="N36" s="25" t="e">
        <f t="shared" si="19"/>
        <v>#N/A</v>
      </c>
      <c r="O36" s="25" t="e">
        <f t="shared" si="19"/>
        <v>#N/A</v>
      </c>
      <c r="P36" s="25" t="e">
        <f t="shared" si="19"/>
        <v>#N/A</v>
      </c>
      <c r="Q36" s="25" t="e">
        <f t="shared" si="19"/>
        <v>#N/A</v>
      </c>
      <c r="R36" s="25" t="e">
        <f t="shared" si="19"/>
        <v>#N/A</v>
      </c>
      <c r="S36" s="25" t="e">
        <f t="shared" si="19"/>
        <v>#N/A</v>
      </c>
      <c r="T36" s="25" t="e">
        <f t="shared" si="19"/>
        <v>#N/A</v>
      </c>
      <c r="U36" s="25" t="e">
        <f t="shared" si="19"/>
        <v>#N/A</v>
      </c>
      <c r="V36" s="25" t="e">
        <f t="shared" si="19"/>
        <v>#N/A</v>
      </c>
      <c r="W36" s="25" t="e">
        <f t="shared" si="19"/>
        <v>#N/A</v>
      </c>
      <c r="X36" s="25" t="e">
        <f t="shared" si="19"/>
        <v>#N/A</v>
      </c>
      <c r="Y36" s="25" t="e">
        <f t="shared" si="19"/>
        <v>#N/A</v>
      </c>
      <c r="Z36" s="25" t="e">
        <f t="shared" si="19"/>
        <v>#N/A</v>
      </c>
      <c r="AA36" s="25" t="e">
        <f t="shared" si="19"/>
        <v>#N/A</v>
      </c>
      <c r="AB36" s="25" t="e">
        <f t="shared" si="19"/>
        <v>#N/A</v>
      </c>
      <c r="AC36" s="25" t="e">
        <f t="shared" si="19"/>
        <v>#N/A</v>
      </c>
      <c r="AD36" s="25" t="e">
        <f t="shared" si="19"/>
        <v>#N/A</v>
      </c>
      <c r="AE36" s="25" t="e">
        <f t="shared" si="19"/>
        <v>#N/A</v>
      </c>
      <c r="AF36" s="25" t="e">
        <f t="shared" si="19"/>
        <v>#N/A</v>
      </c>
      <c r="AG36" s="25" t="e">
        <f t="shared" si="19"/>
        <v>#N/A</v>
      </c>
      <c r="AH36" s="25" t="e">
        <f t="shared" si="19"/>
        <v>#N/A</v>
      </c>
      <c r="AI36" s="25" t="e">
        <f t="shared" si="19"/>
        <v>#N/A</v>
      </c>
      <c r="AJ36" s="25" t="e">
        <f t="shared" si="19"/>
        <v>#N/A</v>
      </c>
      <c r="AK36" s="25" t="e">
        <f t="shared" si="19"/>
        <v>#N/A</v>
      </c>
      <c r="AL36" s="25" t="e">
        <f t="shared" si="19"/>
        <v>#N/A</v>
      </c>
      <c r="AM36" s="25" t="e">
        <f t="shared" si="19"/>
        <v>#N/A</v>
      </c>
      <c r="AN36" s="25" t="e">
        <f t="shared" si="19"/>
        <v>#N/A</v>
      </c>
      <c r="AO36" s="25" t="e">
        <f t="shared" si="19"/>
        <v>#N/A</v>
      </c>
      <c r="AP36" s="25" t="e">
        <f t="shared" si="19"/>
        <v>#N/A</v>
      </c>
      <c r="AQ36" s="25" t="e">
        <f t="shared" si="19"/>
        <v>#N/A</v>
      </c>
      <c r="AR36" s="25" t="e">
        <f t="shared" si="19"/>
        <v>#N/A</v>
      </c>
      <c r="AS36" s="25" t="e">
        <f t="shared" si="19"/>
        <v>#N/A</v>
      </c>
      <c r="AT36" s="25" t="e">
        <f t="shared" si="19"/>
        <v>#N/A</v>
      </c>
      <c r="AU36" s="25" t="e">
        <f t="shared" si="19"/>
        <v>#N/A</v>
      </c>
    </row>
    <row r="37" spans="1:47" x14ac:dyDescent="0.25">
      <c r="F37" s="25" t="str">
        <f t="shared" si="17"/>
        <v>Event on: 4/4/16</v>
      </c>
      <c r="G37" s="28">
        <f t="shared" si="18"/>
        <v>42464</v>
      </c>
      <c r="H37" s="25" t="e">
        <f>IF(ISNUMBER($G$37),IF(ROUND(($G$37-H$30)/7,0)=0,0,NA()),NA())</f>
        <v>#N/A</v>
      </c>
      <c r="I37" s="25" t="e">
        <f t="shared" ref="I37:AU37" si="20">IF(ISNUMBER($G$37),IF(ROUND(($G$37-I$30)/7,0)=0,0,NA()),NA())</f>
        <v>#N/A</v>
      </c>
      <c r="J37" s="25" t="e">
        <f t="shared" si="20"/>
        <v>#N/A</v>
      </c>
      <c r="K37" s="25" t="e">
        <f t="shared" si="20"/>
        <v>#N/A</v>
      </c>
      <c r="L37" s="25" t="e">
        <f t="shared" si="20"/>
        <v>#N/A</v>
      </c>
      <c r="M37" s="25" t="e">
        <f t="shared" si="20"/>
        <v>#N/A</v>
      </c>
      <c r="N37" s="25">
        <f t="shared" si="20"/>
        <v>0</v>
      </c>
      <c r="O37" s="25" t="e">
        <f t="shared" si="20"/>
        <v>#N/A</v>
      </c>
      <c r="P37" s="25" t="e">
        <f t="shared" si="20"/>
        <v>#N/A</v>
      </c>
      <c r="Q37" s="25" t="e">
        <f t="shared" si="20"/>
        <v>#N/A</v>
      </c>
      <c r="R37" s="25" t="e">
        <f t="shared" si="20"/>
        <v>#N/A</v>
      </c>
      <c r="S37" s="25" t="e">
        <f t="shared" si="20"/>
        <v>#N/A</v>
      </c>
      <c r="T37" s="25" t="e">
        <f t="shared" si="20"/>
        <v>#N/A</v>
      </c>
      <c r="U37" s="25" t="e">
        <f t="shared" si="20"/>
        <v>#N/A</v>
      </c>
      <c r="V37" s="25" t="e">
        <f t="shared" si="20"/>
        <v>#N/A</v>
      </c>
      <c r="W37" s="25" t="e">
        <f t="shared" si="20"/>
        <v>#N/A</v>
      </c>
      <c r="X37" s="25" t="e">
        <f t="shared" si="20"/>
        <v>#N/A</v>
      </c>
      <c r="Y37" s="25" t="e">
        <f t="shared" si="20"/>
        <v>#N/A</v>
      </c>
      <c r="Z37" s="25" t="e">
        <f t="shared" si="20"/>
        <v>#N/A</v>
      </c>
      <c r="AA37" s="25" t="e">
        <f t="shared" si="20"/>
        <v>#N/A</v>
      </c>
      <c r="AB37" s="25" t="e">
        <f t="shared" si="20"/>
        <v>#N/A</v>
      </c>
      <c r="AC37" s="25" t="e">
        <f t="shared" si="20"/>
        <v>#N/A</v>
      </c>
      <c r="AD37" s="25" t="e">
        <f t="shared" si="20"/>
        <v>#N/A</v>
      </c>
      <c r="AE37" s="25" t="e">
        <f t="shared" si="20"/>
        <v>#N/A</v>
      </c>
      <c r="AF37" s="25" t="e">
        <f t="shared" si="20"/>
        <v>#N/A</v>
      </c>
      <c r="AG37" s="25" t="e">
        <f t="shared" si="20"/>
        <v>#N/A</v>
      </c>
      <c r="AH37" s="25" t="e">
        <f t="shared" si="20"/>
        <v>#N/A</v>
      </c>
      <c r="AI37" s="25" t="e">
        <f t="shared" si="20"/>
        <v>#N/A</v>
      </c>
      <c r="AJ37" s="25" t="e">
        <f t="shared" si="20"/>
        <v>#N/A</v>
      </c>
      <c r="AK37" s="25" t="e">
        <f t="shared" si="20"/>
        <v>#N/A</v>
      </c>
      <c r="AL37" s="25" t="e">
        <f t="shared" si="20"/>
        <v>#N/A</v>
      </c>
      <c r="AM37" s="25" t="e">
        <f t="shared" si="20"/>
        <v>#N/A</v>
      </c>
      <c r="AN37" s="25" t="e">
        <f t="shared" si="20"/>
        <v>#N/A</v>
      </c>
      <c r="AO37" s="25" t="e">
        <f t="shared" si="20"/>
        <v>#N/A</v>
      </c>
      <c r="AP37" s="25" t="e">
        <f t="shared" si="20"/>
        <v>#N/A</v>
      </c>
      <c r="AQ37" s="25" t="e">
        <f t="shared" si="20"/>
        <v>#N/A</v>
      </c>
      <c r="AR37" s="25" t="e">
        <f t="shared" si="20"/>
        <v>#N/A</v>
      </c>
      <c r="AS37" s="25" t="e">
        <f t="shared" si="20"/>
        <v>#N/A</v>
      </c>
      <c r="AT37" s="25" t="e">
        <f t="shared" si="20"/>
        <v>#N/A</v>
      </c>
      <c r="AU37" s="25" t="e">
        <f t="shared" si="20"/>
        <v>#N/A</v>
      </c>
    </row>
    <row r="38" spans="1:47" x14ac:dyDescent="0.25">
      <c r="A38" s="54" t="s">
        <v>85</v>
      </c>
      <c r="F38" s="25" t="str">
        <f t="shared" si="17"/>
        <v/>
      </c>
      <c r="G38" s="28" t="str">
        <f t="shared" si="18"/>
        <v/>
      </c>
      <c r="H38" s="25" t="e">
        <f>IF(ISNUMBER($G$38),IF(ROUND(($G$38-H$30)/7,0)=0,0,NA()),NA())</f>
        <v>#N/A</v>
      </c>
      <c r="I38" s="25" t="e">
        <f t="shared" ref="I38:AU38" si="21">IF(ISNUMBER($G$38),IF(ROUND(($G$38-I$30)/7,0)=0,0,NA()),NA())</f>
        <v>#N/A</v>
      </c>
      <c r="J38" s="25" t="e">
        <f t="shared" si="21"/>
        <v>#N/A</v>
      </c>
      <c r="K38" s="25" t="e">
        <f t="shared" si="21"/>
        <v>#N/A</v>
      </c>
      <c r="L38" s="25" t="e">
        <f t="shared" si="21"/>
        <v>#N/A</v>
      </c>
      <c r="M38" s="25" t="e">
        <f t="shared" si="21"/>
        <v>#N/A</v>
      </c>
      <c r="N38" s="25" t="e">
        <f t="shared" si="21"/>
        <v>#N/A</v>
      </c>
      <c r="O38" s="25" t="e">
        <f t="shared" si="21"/>
        <v>#N/A</v>
      </c>
      <c r="P38" s="25" t="e">
        <f t="shared" si="21"/>
        <v>#N/A</v>
      </c>
      <c r="Q38" s="25" t="e">
        <f t="shared" si="21"/>
        <v>#N/A</v>
      </c>
      <c r="R38" s="25" t="e">
        <f t="shared" si="21"/>
        <v>#N/A</v>
      </c>
      <c r="S38" s="25" t="e">
        <f t="shared" si="21"/>
        <v>#N/A</v>
      </c>
      <c r="T38" s="25" t="e">
        <f t="shared" si="21"/>
        <v>#N/A</v>
      </c>
      <c r="U38" s="25" t="e">
        <f t="shared" si="21"/>
        <v>#N/A</v>
      </c>
      <c r="V38" s="25" t="e">
        <f t="shared" si="21"/>
        <v>#N/A</v>
      </c>
      <c r="W38" s="25" t="e">
        <f t="shared" si="21"/>
        <v>#N/A</v>
      </c>
      <c r="X38" s="25" t="e">
        <f t="shared" si="21"/>
        <v>#N/A</v>
      </c>
      <c r="Y38" s="25" t="e">
        <f t="shared" si="21"/>
        <v>#N/A</v>
      </c>
      <c r="Z38" s="25" t="e">
        <f t="shared" si="21"/>
        <v>#N/A</v>
      </c>
      <c r="AA38" s="25" t="e">
        <f t="shared" si="21"/>
        <v>#N/A</v>
      </c>
      <c r="AB38" s="25" t="e">
        <f t="shared" si="21"/>
        <v>#N/A</v>
      </c>
      <c r="AC38" s="25" t="e">
        <f t="shared" si="21"/>
        <v>#N/A</v>
      </c>
      <c r="AD38" s="25" t="e">
        <f t="shared" si="21"/>
        <v>#N/A</v>
      </c>
      <c r="AE38" s="25" t="e">
        <f t="shared" si="21"/>
        <v>#N/A</v>
      </c>
      <c r="AF38" s="25" t="e">
        <f t="shared" si="21"/>
        <v>#N/A</v>
      </c>
      <c r="AG38" s="25" t="e">
        <f t="shared" si="21"/>
        <v>#N/A</v>
      </c>
      <c r="AH38" s="25" t="e">
        <f t="shared" si="21"/>
        <v>#N/A</v>
      </c>
      <c r="AI38" s="25" t="e">
        <f t="shared" si="21"/>
        <v>#N/A</v>
      </c>
      <c r="AJ38" s="25" t="e">
        <f t="shared" si="21"/>
        <v>#N/A</v>
      </c>
      <c r="AK38" s="25" t="e">
        <f t="shared" si="21"/>
        <v>#N/A</v>
      </c>
      <c r="AL38" s="25" t="e">
        <f t="shared" si="21"/>
        <v>#N/A</v>
      </c>
      <c r="AM38" s="25" t="e">
        <f t="shared" si="21"/>
        <v>#N/A</v>
      </c>
      <c r="AN38" s="25" t="e">
        <f t="shared" si="21"/>
        <v>#N/A</v>
      </c>
      <c r="AO38" s="25" t="e">
        <f t="shared" si="21"/>
        <v>#N/A</v>
      </c>
      <c r="AP38" s="25" t="e">
        <f t="shared" si="21"/>
        <v>#N/A</v>
      </c>
      <c r="AQ38" s="25" t="e">
        <f t="shared" si="21"/>
        <v>#N/A</v>
      </c>
      <c r="AR38" s="25" t="e">
        <f t="shared" si="21"/>
        <v>#N/A</v>
      </c>
      <c r="AS38" s="25" t="e">
        <f t="shared" si="21"/>
        <v>#N/A</v>
      </c>
      <c r="AT38" s="25" t="e">
        <f t="shared" si="21"/>
        <v>#N/A</v>
      </c>
      <c r="AU38" s="25" t="e">
        <f t="shared" si="21"/>
        <v>#N/A</v>
      </c>
    </row>
    <row r="39" spans="1:47" x14ac:dyDescent="0.25">
      <c r="F39" s="25" t="str">
        <f t="shared" si="17"/>
        <v/>
      </c>
      <c r="G39" s="28" t="str">
        <f t="shared" si="18"/>
        <v/>
      </c>
      <c r="H39" s="25" t="e">
        <f>IF(ISNUMBER($G$39),IF(ROUND(($G$39-H$30)/7,0)=0,0,NA()),NA())</f>
        <v>#N/A</v>
      </c>
      <c r="I39" s="25" t="e">
        <f t="shared" ref="I39:AU39" si="22">IF(ISNUMBER($G$39),IF(ROUND(($G$39-I$30)/7,0)=0,0,NA()),NA())</f>
        <v>#N/A</v>
      </c>
      <c r="J39" s="25" t="e">
        <f t="shared" si="22"/>
        <v>#N/A</v>
      </c>
      <c r="K39" s="25" t="e">
        <f t="shared" si="22"/>
        <v>#N/A</v>
      </c>
      <c r="L39" s="25" t="e">
        <f t="shared" si="22"/>
        <v>#N/A</v>
      </c>
      <c r="M39" s="25" t="e">
        <f t="shared" si="22"/>
        <v>#N/A</v>
      </c>
      <c r="N39" s="25" t="e">
        <f t="shared" si="22"/>
        <v>#N/A</v>
      </c>
      <c r="O39" s="25" t="e">
        <f t="shared" si="22"/>
        <v>#N/A</v>
      </c>
      <c r="P39" s="25" t="e">
        <f t="shared" si="22"/>
        <v>#N/A</v>
      </c>
      <c r="Q39" s="25" t="e">
        <f t="shared" si="22"/>
        <v>#N/A</v>
      </c>
      <c r="R39" s="25" t="e">
        <f t="shared" si="22"/>
        <v>#N/A</v>
      </c>
      <c r="S39" s="25" t="e">
        <f t="shared" si="22"/>
        <v>#N/A</v>
      </c>
      <c r="T39" s="25" t="e">
        <f t="shared" si="22"/>
        <v>#N/A</v>
      </c>
      <c r="U39" s="25" t="e">
        <f t="shared" si="22"/>
        <v>#N/A</v>
      </c>
      <c r="V39" s="25" t="e">
        <f t="shared" si="22"/>
        <v>#N/A</v>
      </c>
      <c r="W39" s="25" t="e">
        <f t="shared" si="22"/>
        <v>#N/A</v>
      </c>
      <c r="X39" s="25" t="e">
        <f t="shared" si="22"/>
        <v>#N/A</v>
      </c>
      <c r="Y39" s="25" t="e">
        <f t="shared" si="22"/>
        <v>#N/A</v>
      </c>
      <c r="Z39" s="25" t="e">
        <f t="shared" si="22"/>
        <v>#N/A</v>
      </c>
      <c r="AA39" s="25" t="e">
        <f t="shared" si="22"/>
        <v>#N/A</v>
      </c>
      <c r="AB39" s="25" t="e">
        <f t="shared" si="22"/>
        <v>#N/A</v>
      </c>
      <c r="AC39" s="25" t="e">
        <f t="shared" si="22"/>
        <v>#N/A</v>
      </c>
      <c r="AD39" s="25" t="e">
        <f t="shared" si="22"/>
        <v>#N/A</v>
      </c>
      <c r="AE39" s="25" t="e">
        <f t="shared" si="22"/>
        <v>#N/A</v>
      </c>
      <c r="AF39" s="25" t="e">
        <f t="shared" si="22"/>
        <v>#N/A</v>
      </c>
      <c r="AG39" s="25" t="e">
        <f t="shared" si="22"/>
        <v>#N/A</v>
      </c>
      <c r="AH39" s="25" t="e">
        <f t="shared" si="22"/>
        <v>#N/A</v>
      </c>
      <c r="AI39" s="25" t="e">
        <f t="shared" si="22"/>
        <v>#N/A</v>
      </c>
      <c r="AJ39" s="25" t="e">
        <f t="shared" si="22"/>
        <v>#N/A</v>
      </c>
      <c r="AK39" s="25" t="e">
        <f t="shared" si="22"/>
        <v>#N/A</v>
      </c>
      <c r="AL39" s="25" t="e">
        <f t="shared" si="22"/>
        <v>#N/A</v>
      </c>
      <c r="AM39" s="25" t="e">
        <f t="shared" si="22"/>
        <v>#N/A</v>
      </c>
      <c r="AN39" s="25" t="e">
        <f t="shared" si="22"/>
        <v>#N/A</v>
      </c>
      <c r="AO39" s="25" t="e">
        <f t="shared" si="22"/>
        <v>#N/A</v>
      </c>
      <c r="AP39" s="25" t="e">
        <f t="shared" si="22"/>
        <v>#N/A</v>
      </c>
      <c r="AQ39" s="25" t="e">
        <f t="shared" si="22"/>
        <v>#N/A</v>
      </c>
      <c r="AR39" s="25" t="e">
        <f t="shared" si="22"/>
        <v>#N/A</v>
      </c>
      <c r="AS39" s="25" t="e">
        <f t="shared" si="22"/>
        <v>#N/A</v>
      </c>
      <c r="AT39" s="25" t="e">
        <f t="shared" si="22"/>
        <v>#N/A</v>
      </c>
      <c r="AU39" s="25" t="e">
        <f t="shared" si="22"/>
        <v>#N/A</v>
      </c>
    </row>
    <row r="40" spans="1:47" x14ac:dyDescent="0.25">
      <c r="A40" s="39" t="str">
        <f>A15</f>
        <v>10/5/15: Intervention A2</v>
      </c>
    </row>
    <row r="41" spans="1:47" x14ac:dyDescent="0.25">
      <c r="A41" s="39" t="str">
        <f t="shared" ref="A41:A44" si="23">A16</f>
        <v>2/28/16: Changed MaZE scoring</v>
      </c>
    </row>
    <row r="42" spans="1:47" x14ac:dyDescent="0.25">
      <c r="A42" s="39" t="str">
        <f t="shared" si="23"/>
        <v>4/4/16: Event 101.3</v>
      </c>
    </row>
    <row r="43" spans="1:47" x14ac:dyDescent="0.25">
      <c r="A43" s="39" t="str">
        <f t="shared" si="23"/>
        <v/>
      </c>
    </row>
    <row r="44" spans="1:47" x14ac:dyDescent="0.25">
      <c r="A44" s="39" t="str">
        <f t="shared" si="23"/>
        <v/>
      </c>
    </row>
    <row r="52" spans="1:47" x14ac:dyDescent="0.25">
      <c r="G52" s="25" t="s">
        <v>67</v>
      </c>
      <c r="H52" s="25">
        <f>'Data Entry'!K4</f>
        <v>12</v>
      </c>
    </row>
    <row r="53" spans="1:47" x14ac:dyDescent="0.25">
      <c r="A53" s="40" t="str">
        <f>CONCATENATE("Grade ",'Data Entry'!G4," ",'Data Entry'!F4," ","Measure")</f>
        <v>Grade 2 WIF Measure</v>
      </c>
      <c r="B53" s="41"/>
      <c r="G53" s="25" t="s">
        <v>57</v>
      </c>
      <c r="H53" s="25">
        <v>1</v>
      </c>
      <c r="I53" s="25">
        <v>2</v>
      </c>
      <c r="J53" s="25">
        <v>3</v>
      </c>
      <c r="K53" s="25">
        <v>4</v>
      </c>
      <c r="L53" s="25">
        <v>5</v>
      </c>
      <c r="M53" s="25">
        <v>6</v>
      </c>
      <c r="N53" s="25">
        <v>7</v>
      </c>
      <c r="O53" s="25">
        <v>8</v>
      </c>
      <c r="P53" s="25">
        <v>9</v>
      </c>
      <c r="Q53" s="25">
        <v>10</v>
      </c>
      <c r="R53" s="25">
        <v>11</v>
      </c>
      <c r="S53" s="25">
        <v>12</v>
      </c>
      <c r="T53" s="25">
        <v>13</v>
      </c>
      <c r="U53" s="25">
        <v>14</v>
      </c>
      <c r="V53" s="25">
        <v>15</v>
      </c>
      <c r="W53" s="25">
        <v>16</v>
      </c>
      <c r="X53" s="25">
        <v>17</v>
      </c>
      <c r="Y53" s="25">
        <v>18</v>
      </c>
      <c r="Z53" s="25">
        <v>19</v>
      </c>
      <c r="AA53" s="25">
        <v>20</v>
      </c>
      <c r="AB53" s="25">
        <v>21</v>
      </c>
      <c r="AC53" s="25">
        <v>22</v>
      </c>
      <c r="AD53" s="25">
        <v>23</v>
      </c>
      <c r="AE53" s="25">
        <v>24</v>
      </c>
      <c r="AF53" s="25">
        <v>25</v>
      </c>
      <c r="AG53" s="25">
        <v>26</v>
      </c>
      <c r="AH53" s="25">
        <v>27</v>
      </c>
      <c r="AI53" s="25">
        <v>28</v>
      </c>
      <c r="AJ53" s="25">
        <v>29</v>
      </c>
      <c r="AK53" s="25">
        <v>30</v>
      </c>
      <c r="AL53" s="25">
        <v>31</v>
      </c>
      <c r="AM53" s="25">
        <v>32</v>
      </c>
      <c r="AN53" s="25">
        <v>33</v>
      </c>
      <c r="AO53" s="25">
        <v>34</v>
      </c>
      <c r="AP53" s="25">
        <v>35</v>
      </c>
      <c r="AQ53" s="25">
        <v>36</v>
      </c>
      <c r="AR53" s="25">
        <v>37</v>
      </c>
      <c r="AS53" s="25">
        <v>38</v>
      </c>
      <c r="AT53" s="25">
        <v>39</v>
      </c>
      <c r="AU53" s="25">
        <v>40</v>
      </c>
    </row>
    <row r="54" spans="1:47" s="26" customFormat="1" x14ac:dyDescent="0.25">
      <c r="A54" s="42"/>
      <c r="B54" s="41"/>
      <c r="C54" s="43"/>
      <c r="D54" s="43"/>
      <c r="F54" s="25" t="s">
        <v>58</v>
      </c>
      <c r="G54" s="25" t="str">
        <f>IF(ISTEXT('Data Entry'!F20), 'Data Entry'!F20, "")</f>
        <v/>
      </c>
      <c r="H54" s="25">
        <f>IF(ISNUMBER('Data Entry'!M4),'Data Entry'!M4,NA())</f>
        <v>15</v>
      </c>
      <c r="I54" s="25">
        <f>IF(ISNUMBER('Data Entry'!N4),'Data Entry'!N4,NA())</f>
        <v>17</v>
      </c>
      <c r="J54" s="25">
        <f>IF(ISNUMBER('Data Entry'!O4),'Data Entry'!O4,NA())</f>
        <v>16</v>
      </c>
      <c r="K54" s="25">
        <f>IF(ISNUMBER('Data Entry'!P4),'Data Entry'!P4,NA())</f>
        <v>19</v>
      </c>
      <c r="L54" s="25">
        <f>IF(ISNUMBER('Data Entry'!Q4),'Data Entry'!Q4,NA())</f>
        <v>15</v>
      </c>
      <c r="M54" s="25">
        <f>IF(ISNUMBER('Data Entry'!R4),'Data Entry'!R4,NA())</f>
        <v>20</v>
      </c>
      <c r="N54" s="25">
        <f>IF(ISNUMBER('Data Entry'!S4),'Data Entry'!S4,NA())</f>
        <v>22</v>
      </c>
      <c r="O54" s="25">
        <f>IF(ISNUMBER('Data Entry'!T4),'Data Entry'!T4,NA())</f>
        <v>23</v>
      </c>
      <c r="P54" s="25" t="e">
        <f>IF(ISNUMBER('Data Entry'!U4),'Data Entry'!U4,NA())</f>
        <v>#N/A</v>
      </c>
      <c r="Q54" s="25" t="e">
        <f>IF(ISNUMBER('Data Entry'!V4),'Data Entry'!V4,NA())</f>
        <v>#N/A</v>
      </c>
      <c r="R54" s="25" t="e">
        <f>IF(ISNUMBER('Data Entry'!W4),'Data Entry'!W4,NA())</f>
        <v>#N/A</v>
      </c>
      <c r="S54" s="25" t="e">
        <f>IF(ISNUMBER('Data Entry'!X4),'Data Entry'!X4,NA())</f>
        <v>#N/A</v>
      </c>
      <c r="T54" s="25" t="e">
        <f>IF(ISNUMBER('Data Entry'!Y4),'Data Entry'!Y4,NA())</f>
        <v>#N/A</v>
      </c>
      <c r="U54" s="25" t="e">
        <f>IF(ISNUMBER('Data Entry'!Z4),'Data Entry'!Z4,NA())</f>
        <v>#N/A</v>
      </c>
      <c r="V54" s="25" t="e">
        <f>IF(ISNUMBER('Data Entry'!AA4),'Data Entry'!AA4,NA())</f>
        <v>#N/A</v>
      </c>
      <c r="W54" s="25" t="e">
        <f>IF(ISNUMBER('Data Entry'!AB4),'Data Entry'!AB4,NA())</f>
        <v>#N/A</v>
      </c>
      <c r="X54" s="25" t="e">
        <f>IF(ISNUMBER('Data Entry'!AC4),'Data Entry'!AC4,NA())</f>
        <v>#N/A</v>
      </c>
      <c r="Y54" s="25" t="e">
        <f>IF(ISNUMBER('Data Entry'!AD4),'Data Entry'!AD4,NA())</f>
        <v>#N/A</v>
      </c>
      <c r="Z54" s="25" t="e">
        <f>IF(ISNUMBER('Data Entry'!AE4),'Data Entry'!AE4,NA())</f>
        <v>#N/A</v>
      </c>
      <c r="AA54" s="25" t="e">
        <f>IF(ISNUMBER('Data Entry'!AF4),'Data Entry'!AF4,NA())</f>
        <v>#N/A</v>
      </c>
      <c r="AB54" s="25" t="e">
        <f>IF(ISNUMBER('Data Entry'!AG4),'Data Entry'!AG4,NA())</f>
        <v>#N/A</v>
      </c>
      <c r="AC54" s="25" t="e">
        <f>IF(ISNUMBER('Data Entry'!AH4),'Data Entry'!AH4,NA())</f>
        <v>#N/A</v>
      </c>
      <c r="AD54" s="25" t="e">
        <f>IF(ISNUMBER('Data Entry'!AI4),'Data Entry'!AI4,NA())</f>
        <v>#N/A</v>
      </c>
      <c r="AE54" s="25" t="e">
        <f>IF(ISNUMBER('Data Entry'!AJ4),'Data Entry'!AJ4,NA())</f>
        <v>#N/A</v>
      </c>
      <c r="AF54" s="25" t="e">
        <f>IF(ISNUMBER('Data Entry'!AK4),'Data Entry'!AK4,NA())</f>
        <v>#N/A</v>
      </c>
      <c r="AG54" s="25" t="e">
        <f>IF(ISNUMBER('Data Entry'!AL4),'Data Entry'!AL4,NA())</f>
        <v>#N/A</v>
      </c>
      <c r="AH54" s="25" t="e">
        <f>IF(ISNUMBER('Data Entry'!AM4),'Data Entry'!AM4,NA())</f>
        <v>#N/A</v>
      </c>
      <c r="AI54" s="25" t="e">
        <f>IF(ISNUMBER('Data Entry'!AN4),'Data Entry'!AN4,NA())</f>
        <v>#N/A</v>
      </c>
      <c r="AJ54" s="25" t="e">
        <f>IF(ISNUMBER('Data Entry'!AO4),'Data Entry'!AO4,NA())</f>
        <v>#N/A</v>
      </c>
      <c r="AK54" s="25" t="e">
        <f>IF(ISNUMBER('Data Entry'!AP4),'Data Entry'!AP4,NA())</f>
        <v>#N/A</v>
      </c>
      <c r="AL54" s="25" t="e">
        <f>IF(ISNUMBER('Data Entry'!AQ4),'Data Entry'!AQ4,NA())</f>
        <v>#N/A</v>
      </c>
      <c r="AM54" s="25" t="e">
        <f>IF(ISNUMBER('Data Entry'!AR4),'Data Entry'!AR4,NA())</f>
        <v>#N/A</v>
      </c>
      <c r="AN54" s="25" t="e">
        <f>IF(ISNUMBER('Data Entry'!AS4),'Data Entry'!AS4,NA())</f>
        <v>#N/A</v>
      </c>
      <c r="AO54" s="25" t="e">
        <f>IF(ISNUMBER('Data Entry'!AT4),'Data Entry'!AT4,NA())</f>
        <v>#N/A</v>
      </c>
      <c r="AP54" s="25" t="e">
        <f>IF(ISNUMBER('Data Entry'!AU4),'Data Entry'!AU4,NA())</f>
        <v>#N/A</v>
      </c>
      <c r="AQ54" s="25" t="e">
        <f>IF(ISNUMBER('Data Entry'!AV4),'Data Entry'!AV4,NA())</f>
        <v>#N/A</v>
      </c>
      <c r="AR54" s="25" t="e">
        <f>IF(ISNUMBER('Data Entry'!AW4),'Data Entry'!AW4,NA())</f>
        <v>#N/A</v>
      </c>
      <c r="AS54" s="25" t="e">
        <f>IF(ISNUMBER('Data Entry'!AX4),'Data Entry'!AX4,NA())</f>
        <v>#N/A</v>
      </c>
      <c r="AT54" s="25" t="e">
        <f>IF(ISNUMBER('Data Entry'!AY4),'Data Entry'!AY4,NA())</f>
        <v>#N/A</v>
      </c>
      <c r="AU54" s="25" t="e">
        <f>IF(ISNUMBER('Data Entry'!AZ4),'Data Entry'!AZ4,NA())</f>
        <v>#N/A</v>
      </c>
    </row>
    <row r="55" spans="1:47" s="27" customFormat="1" x14ac:dyDescent="0.25">
      <c r="A55" s="44" t="s">
        <v>63</v>
      </c>
      <c r="B55" s="41"/>
      <c r="C55" s="45"/>
      <c r="D55" s="45"/>
      <c r="F55" s="28"/>
      <c r="G55" s="28"/>
      <c r="H55" s="28">
        <f>IF(ISNUMBER('Data Entry'!J4),'Data Entry'!J4,NA())</f>
        <v>42431</v>
      </c>
      <c r="I55" s="28">
        <f>H55+7</f>
        <v>42438</v>
      </c>
      <c r="J55" s="28">
        <f t="shared" ref="J55" si="24">I55+7</f>
        <v>42445</v>
      </c>
      <c r="K55" s="28">
        <f>IF(K$53&lt;($H$52+1),J$55+7,NA())</f>
        <v>42452</v>
      </c>
      <c r="L55" s="28">
        <f t="shared" ref="L55:AU55" si="25">IF(L$53&lt;($H$52+1),K$55+7,NA())</f>
        <v>42459</v>
      </c>
      <c r="M55" s="28">
        <f t="shared" si="25"/>
        <v>42466</v>
      </c>
      <c r="N55" s="28">
        <f t="shared" si="25"/>
        <v>42473</v>
      </c>
      <c r="O55" s="28">
        <f t="shared" si="25"/>
        <v>42480</v>
      </c>
      <c r="P55" s="28">
        <f t="shared" si="25"/>
        <v>42487</v>
      </c>
      <c r="Q55" s="28">
        <f t="shared" si="25"/>
        <v>42494</v>
      </c>
      <c r="R55" s="28">
        <f t="shared" si="25"/>
        <v>42501</v>
      </c>
      <c r="S55" s="28">
        <f t="shared" si="25"/>
        <v>42508</v>
      </c>
      <c r="T55" s="28" t="e">
        <f t="shared" si="25"/>
        <v>#N/A</v>
      </c>
      <c r="U55" s="28" t="e">
        <f t="shared" si="25"/>
        <v>#N/A</v>
      </c>
      <c r="V55" s="28" t="e">
        <f t="shared" si="25"/>
        <v>#N/A</v>
      </c>
      <c r="W55" s="28" t="e">
        <f t="shared" si="25"/>
        <v>#N/A</v>
      </c>
      <c r="X55" s="28" t="e">
        <f t="shared" si="25"/>
        <v>#N/A</v>
      </c>
      <c r="Y55" s="28" t="e">
        <f t="shared" si="25"/>
        <v>#N/A</v>
      </c>
      <c r="Z55" s="28" t="e">
        <f t="shared" si="25"/>
        <v>#N/A</v>
      </c>
      <c r="AA55" s="28" t="e">
        <f t="shared" si="25"/>
        <v>#N/A</v>
      </c>
      <c r="AB55" s="28" t="e">
        <f t="shared" si="25"/>
        <v>#N/A</v>
      </c>
      <c r="AC55" s="28" t="e">
        <f t="shared" si="25"/>
        <v>#N/A</v>
      </c>
      <c r="AD55" s="28" t="e">
        <f t="shared" si="25"/>
        <v>#N/A</v>
      </c>
      <c r="AE55" s="28" t="e">
        <f t="shared" si="25"/>
        <v>#N/A</v>
      </c>
      <c r="AF55" s="28" t="e">
        <f t="shared" si="25"/>
        <v>#N/A</v>
      </c>
      <c r="AG55" s="28" t="e">
        <f t="shared" si="25"/>
        <v>#N/A</v>
      </c>
      <c r="AH55" s="28" t="e">
        <f t="shared" si="25"/>
        <v>#N/A</v>
      </c>
      <c r="AI55" s="28" t="e">
        <f t="shared" si="25"/>
        <v>#N/A</v>
      </c>
      <c r="AJ55" s="28" t="e">
        <f t="shared" si="25"/>
        <v>#N/A</v>
      </c>
      <c r="AK55" s="28" t="e">
        <f t="shared" si="25"/>
        <v>#N/A</v>
      </c>
      <c r="AL55" s="28" t="e">
        <f t="shared" si="25"/>
        <v>#N/A</v>
      </c>
      <c r="AM55" s="28" t="e">
        <f t="shared" si="25"/>
        <v>#N/A</v>
      </c>
      <c r="AN55" s="28" t="e">
        <f t="shared" si="25"/>
        <v>#N/A</v>
      </c>
      <c r="AO55" s="28" t="e">
        <f t="shared" si="25"/>
        <v>#N/A</v>
      </c>
      <c r="AP55" s="28" t="e">
        <f t="shared" si="25"/>
        <v>#N/A</v>
      </c>
      <c r="AQ55" s="28" t="e">
        <f t="shared" si="25"/>
        <v>#N/A</v>
      </c>
      <c r="AR55" s="28" t="e">
        <f t="shared" si="25"/>
        <v>#N/A</v>
      </c>
      <c r="AS55" s="28" t="e">
        <f t="shared" si="25"/>
        <v>#N/A</v>
      </c>
      <c r="AT55" s="28" t="e">
        <f t="shared" si="25"/>
        <v>#N/A</v>
      </c>
      <c r="AU55" s="28" t="e">
        <f t="shared" si="25"/>
        <v>#N/A</v>
      </c>
    </row>
    <row r="56" spans="1:47" x14ac:dyDescent="0.25">
      <c r="A56" s="46" t="s">
        <v>64</v>
      </c>
      <c r="B56" s="41">
        <f>'Data Entry'!BB4</f>
        <v>32</v>
      </c>
      <c r="F56" s="25" t="s">
        <v>62</v>
      </c>
      <c r="G56" s="25" t="s">
        <v>59</v>
      </c>
      <c r="J56" s="25">
        <f>IF(OR($B$60=0,$B$60=1),MEDIAN(H54:J54),NA())</f>
        <v>16</v>
      </c>
      <c r="K56" s="25" t="e">
        <f>IF(K$53=$H$52,IF(OR($B$60=0,$B$60=1),$B$56,NA()),NA())</f>
        <v>#N/A</v>
      </c>
      <c r="L56" s="25" t="e">
        <f t="shared" ref="L56:AU56" si="26">IF(L$53=$H$52,IF(OR($B$60=0,$B$60=1),$B$56,NA()),NA())</f>
        <v>#N/A</v>
      </c>
      <c r="M56" s="25" t="e">
        <f t="shared" si="26"/>
        <v>#N/A</v>
      </c>
      <c r="N56" s="25" t="e">
        <f t="shared" si="26"/>
        <v>#N/A</v>
      </c>
      <c r="O56" s="25" t="e">
        <f t="shared" si="26"/>
        <v>#N/A</v>
      </c>
      <c r="P56" s="25" t="e">
        <f t="shared" si="26"/>
        <v>#N/A</v>
      </c>
      <c r="Q56" s="25" t="e">
        <f t="shared" si="26"/>
        <v>#N/A</v>
      </c>
      <c r="R56" s="25" t="e">
        <f t="shared" si="26"/>
        <v>#N/A</v>
      </c>
      <c r="S56" s="25">
        <f t="shared" si="26"/>
        <v>32</v>
      </c>
      <c r="T56" s="25" t="e">
        <f t="shared" si="26"/>
        <v>#N/A</v>
      </c>
      <c r="U56" s="25" t="e">
        <f t="shared" si="26"/>
        <v>#N/A</v>
      </c>
      <c r="V56" s="25" t="e">
        <f t="shared" si="26"/>
        <v>#N/A</v>
      </c>
      <c r="W56" s="25" t="e">
        <f t="shared" si="26"/>
        <v>#N/A</v>
      </c>
      <c r="X56" s="25" t="e">
        <f t="shared" si="26"/>
        <v>#N/A</v>
      </c>
      <c r="Y56" s="25" t="e">
        <f t="shared" si="26"/>
        <v>#N/A</v>
      </c>
      <c r="Z56" s="25" t="e">
        <f t="shared" si="26"/>
        <v>#N/A</v>
      </c>
      <c r="AA56" s="25" t="e">
        <f t="shared" si="26"/>
        <v>#N/A</v>
      </c>
      <c r="AB56" s="25" t="e">
        <f t="shared" si="26"/>
        <v>#N/A</v>
      </c>
      <c r="AC56" s="25" t="e">
        <f t="shared" si="26"/>
        <v>#N/A</v>
      </c>
      <c r="AD56" s="25" t="e">
        <f t="shared" si="26"/>
        <v>#N/A</v>
      </c>
      <c r="AE56" s="25" t="e">
        <f t="shared" si="26"/>
        <v>#N/A</v>
      </c>
      <c r="AF56" s="25" t="e">
        <f t="shared" si="26"/>
        <v>#N/A</v>
      </c>
      <c r="AG56" s="25" t="e">
        <f t="shared" si="26"/>
        <v>#N/A</v>
      </c>
      <c r="AH56" s="25" t="e">
        <f t="shared" si="26"/>
        <v>#N/A</v>
      </c>
      <c r="AI56" s="25" t="e">
        <f t="shared" si="26"/>
        <v>#N/A</v>
      </c>
      <c r="AJ56" s="25" t="e">
        <f t="shared" si="26"/>
        <v>#N/A</v>
      </c>
      <c r="AK56" s="25" t="e">
        <f t="shared" si="26"/>
        <v>#N/A</v>
      </c>
      <c r="AL56" s="25" t="e">
        <f t="shared" si="26"/>
        <v>#N/A</v>
      </c>
      <c r="AM56" s="25" t="e">
        <f t="shared" si="26"/>
        <v>#N/A</v>
      </c>
      <c r="AN56" s="25" t="e">
        <f t="shared" si="26"/>
        <v>#N/A</v>
      </c>
      <c r="AO56" s="25" t="e">
        <f t="shared" si="26"/>
        <v>#N/A</v>
      </c>
      <c r="AP56" s="25" t="e">
        <f t="shared" si="26"/>
        <v>#N/A</v>
      </c>
      <c r="AQ56" s="25" t="e">
        <f t="shared" si="26"/>
        <v>#N/A</v>
      </c>
      <c r="AR56" s="25" t="e">
        <f t="shared" si="26"/>
        <v>#N/A</v>
      </c>
      <c r="AS56" s="25" t="e">
        <f t="shared" si="26"/>
        <v>#N/A</v>
      </c>
      <c r="AT56" s="25" t="e">
        <f t="shared" si="26"/>
        <v>#N/A</v>
      </c>
      <c r="AU56" s="25" t="e">
        <f t="shared" si="26"/>
        <v>#N/A</v>
      </c>
    </row>
    <row r="57" spans="1:47" x14ac:dyDescent="0.25">
      <c r="A57" s="46" t="s">
        <v>65</v>
      </c>
      <c r="B57" s="41">
        <f>'Data Entry'!BC4</f>
        <v>32.799999999999997</v>
      </c>
      <c r="G57" s="25" t="s">
        <v>60</v>
      </c>
      <c r="J57" s="25">
        <f>IF(OR($B$60=0,$B$60=2),MEDIAN(H54:J54),NA())</f>
        <v>16</v>
      </c>
      <c r="K57" s="25" t="e">
        <f>IF(K$53=$H$52,IF(OR($B$60=0,$B$60=2),$B$57,NA()),NA())</f>
        <v>#N/A</v>
      </c>
      <c r="L57" s="25" t="e">
        <f t="shared" ref="L57:AU57" si="27">IF(L$53=$H$52,IF(OR($B$60=0,$B$60=2),$B$57,NA()),NA())</f>
        <v>#N/A</v>
      </c>
      <c r="M57" s="25" t="e">
        <f t="shared" si="27"/>
        <v>#N/A</v>
      </c>
      <c r="N57" s="25" t="e">
        <f t="shared" si="27"/>
        <v>#N/A</v>
      </c>
      <c r="O57" s="25" t="e">
        <f t="shared" si="27"/>
        <v>#N/A</v>
      </c>
      <c r="P57" s="25" t="e">
        <f t="shared" si="27"/>
        <v>#N/A</v>
      </c>
      <c r="Q57" s="25" t="e">
        <f t="shared" si="27"/>
        <v>#N/A</v>
      </c>
      <c r="R57" s="25" t="e">
        <f t="shared" si="27"/>
        <v>#N/A</v>
      </c>
      <c r="S57" s="25">
        <f t="shared" si="27"/>
        <v>32.799999999999997</v>
      </c>
      <c r="T57" s="25" t="e">
        <f t="shared" si="27"/>
        <v>#N/A</v>
      </c>
      <c r="U57" s="25" t="e">
        <f t="shared" si="27"/>
        <v>#N/A</v>
      </c>
      <c r="V57" s="25" t="e">
        <f t="shared" si="27"/>
        <v>#N/A</v>
      </c>
      <c r="W57" s="25" t="e">
        <f t="shared" si="27"/>
        <v>#N/A</v>
      </c>
      <c r="X57" s="25" t="e">
        <f t="shared" si="27"/>
        <v>#N/A</v>
      </c>
      <c r="Y57" s="25" t="e">
        <f t="shared" si="27"/>
        <v>#N/A</v>
      </c>
      <c r="Z57" s="25" t="e">
        <f t="shared" si="27"/>
        <v>#N/A</v>
      </c>
      <c r="AA57" s="25" t="e">
        <f t="shared" si="27"/>
        <v>#N/A</v>
      </c>
      <c r="AB57" s="25" t="e">
        <f t="shared" si="27"/>
        <v>#N/A</v>
      </c>
      <c r="AC57" s="25" t="e">
        <f t="shared" si="27"/>
        <v>#N/A</v>
      </c>
      <c r="AD57" s="25" t="e">
        <f t="shared" si="27"/>
        <v>#N/A</v>
      </c>
      <c r="AE57" s="25" t="e">
        <f t="shared" si="27"/>
        <v>#N/A</v>
      </c>
      <c r="AF57" s="25" t="e">
        <f t="shared" si="27"/>
        <v>#N/A</v>
      </c>
      <c r="AG57" s="25" t="e">
        <f t="shared" si="27"/>
        <v>#N/A</v>
      </c>
      <c r="AH57" s="25" t="e">
        <f t="shared" si="27"/>
        <v>#N/A</v>
      </c>
      <c r="AI57" s="25" t="e">
        <f t="shared" si="27"/>
        <v>#N/A</v>
      </c>
      <c r="AJ57" s="25" t="e">
        <f t="shared" si="27"/>
        <v>#N/A</v>
      </c>
      <c r="AK57" s="25" t="e">
        <f t="shared" si="27"/>
        <v>#N/A</v>
      </c>
      <c r="AL57" s="25" t="e">
        <f t="shared" si="27"/>
        <v>#N/A</v>
      </c>
      <c r="AM57" s="25" t="e">
        <f t="shared" si="27"/>
        <v>#N/A</v>
      </c>
      <c r="AN57" s="25" t="e">
        <f t="shared" si="27"/>
        <v>#N/A</v>
      </c>
      <c r="AO57" s="25" t="e">
        <f t="shared" si="27"/>
        <v>#N/A</v>
      </c>
      <c r="AP57" s="25" t="e">
        <f t="shared" si="27"/>
        <v>#N/A</v>
      </c>
      <c r="AQ57" s="25" t="e">
        <f t="shared" si="27"/>
        <v>#N/A</v>
      </c>
      <c r="AR57" s="25" t="e">
        <f t="shared" si="27"/>
        <v>#N/A</v>
      </c>
      <c r="AS57" s="25" t="e">
        <f t="shared" si="27"/>
        <v>#N/A</v>
      </c>
      <c r="AT57" s="25" t="e">
        <f t="shared" si="27"/>
        <v>#N/A</v>
      </c>
      <c r="AU57" s="25" t="e">
        <f t="shared" si="27"/>
        <v>#N/A</v>
      </c>
    </row>
    <row r="58" spans="1:47" x14ac:dyDescent="0.25">
      <c r="A58" s="46" t="s">
        <v>66</v>
      </c>
      <c r="B58" s="41">
        <f>'Data Entry'!BD4</f>
        <v>37.428571428571431</v>
      </c>
      <c r="G58" s="25" t="s">
        <v>61</v>
      </c>
      <c r="O58" s="25">
        <f>IF(OR($B$60=0,$B$60=3),MEDIAN(M54:O54),NA())</f>
        <v>22</v>
      </c>
      <c r="P58" s="25" t="e">
        <f>IF(P$53=$H$52,IF(OR($B$60=0,$B$60=3),$B$58,NA()),NA())</f>
        <v>#N/A</v>
      </c>
      <c r="Q58" s="25" t="e">
        <f t="shared" ref="Q58:AU58" si="28">IF(Q$53=$H$52,IF(OR($B$60=0,$B$60=3),$B$58,NA()),NA())</f>
        <v>#N/A</v>
      </c>
      <c r="R58" s="25" t="e">
        <f t="shared" si="28"/>
        <v>#N/A</v>
      </c>
      <c r="S58" s="25">
        <f t="shared" si="28"/>
        <v>37.428571428571431</v>
      </c>
      <c r="T58" s="25" t="e">
        <f t="shared" si="28"/>
        <v>#N/A</v>
      </c>
      <c r="U58" s="25" t="e">
        <f t="shared" si="28"/>
        <v>#N/A</v>
      </c>
      <c r="V58" s="25" t="e">
        <f t="shared" si="28"/>
        <v>#N/A</v>
      </c>
      <c r="W58" s="25" t="e">
        <f t="shared" si="28"/>
        <v>#N/A</v>
      </c>
      <c r="X58" s="25" t="e">
        <f t="shared" si="28"/>
        <v>#N/A</v>
      </c>
      <c r="Y58" s="25" t="e">
        <f t="shared" si="28"/>
        <v>#N/A</v>
      </c>
      <c r="Z58" s="25" t="e">
        <f t="shared" si="28"/>
        <v>#N/A</v>
      </c>
      <c r="AA58" s="25" t="e">
        <f t="shared" si="28"/>
        <v>#N/A</v>
      </c>
      <c r="AB58" s="25" t="e">
        <f t="shared" si="28"/>
        <v>#N/A</v>
      </c>
      <c r="AC58" s="25" t="e">
        <f t="shared" si="28"/>
        <v>#N/A</v>
      </c>
      <c r="AD58" s="25" t="e">
        <f t="shared" si="28"/>
        <v>#N/A</v>
      </c>
      <c r="AE58" s="25" t="e">
        <f t="shared" si="28"/>
        <v>#N/A</v>
      </c>
      <c r="AF58" s="25" t="e">
        <f t="shared" si="28"/>
        <v>#N/A</v>
      </c>
      <c r="AG58" s="25" t="e">
        <f t="shared" si="28"/>
        <v>#N/A</v>
      </c>
      <c r="AH58" s="25" t="e">
        <f t="shared" si="28"/>
        <v>#N/A</v>
      </c>
      <c r="AI58" s="25" t="e">
        <f t="shared" si="28"/>
        <v>#N/A</v>
      </c>
      <c r="AJ58" s="25" t="e">
        <f t="shared" si="28"/>
        <v>#N/A</v>
      </c>
      <c r="AK58" s="25" t="e">
        <f t="shared" si="28"/>
        <v>#N/A</v>
      </c>
      <c r="AL58" s="25" t="e">
        <f t="shared" si="28"/>
        <v>#N/A</v>
      </c>
      <c r="AM58" s="25" t="e">
        <f t="shared" si="28"/>
        <v>#N/A</v>
      </c>
      <c r="AN58" s="25" t="e">
        <f t="shared" si="28"/>
        <v>#N/A</v>
      </c>
      <c r="AO58" s="25" t="e">
        <f t="shared" si="28"/>
        <v>#N/A</v>
      </c>
      <c r="AP58" s="25" t="e">
        <f t="shared" si="28"/>
        <v>#N/A</v>
      </c>
      <c r="AQ58" s="25" t="e">
        <f t="shared" si="28"/>
        <v>#N/A</v>
      </c>
      <c r="AR58" s="25" t="e">
        <f t="shared" si="28"/>
        <v>#N/A</v>
      </c>
      <c r="AS58" s="25" t="e">
        <f t="shared" si="28"/>
        <v>#N/A</v>
      </c>
      <c r="AT58" s="25" t="e">
        <f t="shared" si="28"/>
        <v>#N/A</v>
      </c>
      <c r="AU58" s="25" t="e">
        <f t="shared" si="28"/>
        <v>#N/A</v>
      </c>
    </row>
    <row r="59" spans="1:47" ht="15.75" thickBot="1" x14ac:dyDescent="0.3">
      <c r="A59" s="46"/>
      <c r="B59" s="41"/>
      <c r="H59" s="28"/>
    </row>
    <row r="60" spans="1:47" ht="30.75" thickBot="1" x14ac:dyDescent="0.3">
      <c r="A60" s="47" t="s">
        <v>74</v>
      </c>
      <c r="B60" s="48"/>
      <c r="F60" s="25" t="str">
        <f>IF(ISNUMBER(G60), CONCATENATE("Event on: ", TEXT(G60, "m/d/yy")), "")</f>
        <v>Event on: 10/5/15</v>
      </c>
      <c r="G60" s="28">
        <f>G35</f>
        <v>42282</v>
      </c>
      <c r="H60" s="25" t="e">
        <f>IF(ISNUMBER($G$60),IF(ROUND(($G$60-H$55)/7,0)=0,0,NA()),NA())</f>
        <v>#N/A</v>
      </c>
      <c r="I60" s="25" t="e">
        <f t="shared" ref="I60:AU60" si="29">IF(ISNUMBER($G$60),IF(ROUND(($G$60-I$55)/7,0)=0,0,NA()),NA())</f>
        <v>#N/A</v>
      </c>
      <c r="J60" s="25" t="e">
        <f t="shared" si="29"/>
        <v>#N/A</v>
      </c>
      <c r="K60" s="25" t="e">
        <f t="shared" si="29"/>
        <v>#N/A</v>
      </c>
      <c r="L60" s="25" t="e">
        <f t="shared" si="29"/>
        <v>#N/A</v>
      </c>
      <c r="M60" s="25" t="e">
        <f t="shared" si="29"/>
        <v>#N/A</v>
      </c>
      <c r="N60" s="25" t="e">
        <f t="shared" si="29"/>
        <v>#N/A</v>
      </c>
      <c r="O60" s="25" t="e">
        <f t="shared" si="29"/>
        <v>#N/A</v>
      </c>
      <c r="P60" s="25" t="e">
        <f t="shared" si="29"/>
        <v>#N/A</v>
      </c>
      <c r="Q60" s="25" t="e">
        <f t="shared" si="29"/>
        <v>#N/A</v>
      </c>
      <c r="R60" s="25" t="e">
        <f t="shared" si="29"/>
        <v>#N/A</v>
      </c>
      <c r="S60" s="25" t="e">
        <f t="shared" si="29"/>
        <v>#N/A</v>
      </c>
      <c r="T60" s="25" t="e">
        <f t="shared" si="29"/>
        <v>#N/A</v>
      </c>
      <c r="U60" s="25" t="e">
        <f t="shared" si="29"/>
        <v>#N/A</v>
      </c>
      <c r="V60" s="25" t="e">
        <f t="shared" si="29"/>
        <v>#N/A</v>
      </c>
      <c r="W60" s="25" t="e">
        <f t="shared" si="29"/>
        <v>#N/A</v>
      </c>
      <c r="X60" s="25" t="e">
        <f t="shared" si="29"/>
        <v>#N/A</v>
      </c>
      <c r="Y60" s="25" t="e">
        <f t="shared" si="29"/>
        <v>#N/A</v>
      </c>
      <c r="Z60" s="25" t="e">
        <f t="shared" si="29"/>
        <v>#N/A</v>
      </c>
      <c r="AA60" s="25" t="e">
        <f t="shared" si="29"/>
        <v>#N/A</v>
      </c>
      <c r="AB60" s="25" t="e">
        <f t="shared" si="29"/>
        <v>#N/A</v>
      </c>
      <c r="AC60" s="25" t="e">
        <f t="shared" si="29"/>
        <v>#N/A</v>
      </c>
      <c r="AD60" s="25" t="e">
        <f t="shared" si="29"/>
        <v>#N/A</v>
      </c>
      <c r="AE60" s="25" t="e">
        <f t="shared" si="29"/>
        <v>#N/A</v>
      </c>
      <c r="AF60" s="25" t="e">
        <f t="shared" si="29"/>
        <v>#N/A</v>
      </c>
      <c r="AG60" s="25" t="e">
        <f t="shared" si="29"/>
        <v>#N/A</v>
      </c>
      <c r="AH60" s="25" t="e">
        <f t="shared" si="29"/>
        <v>#N/A</v>
      </c>
      <c r="AI60" s="25" t="e">
        <f t="shared" si="29"/>
        <v>#N/A</v>
      </c>
      <c r="AJ60" s="25" t="e">
        <f t="shared" si="29"/>
        <v>#N/A</v>
      </c>
      <c r="AK60" s="25" t="e">
        <f t="shared" si="29"/>
        <v>#N/A</v>
      </c>
      <c r="AL60" s="25" t="e">
        <f t="shared" si="29"/>
        <v>#N/A</v>
      </c>
      <c r="AM60" s="25" t="e">
        <f t="shared" si="29"/>
        <v>#N/A</v>
      </c>
      <c r="AN60" s="25" t="e">
        <f t="shared" si="29"/>
        <v>#N/A</v>
      </c>
      <c r="AO60" s="25" t="e">
        <f t="shared" si="29"/>
        <v>#N/A</v>
      </c>
      <c r="AP60" s="25" t="e">
        <f t="shared" si="29"/>
        <v>#N/A</v>
      </c>
      <c r="AQ60" s="25" t="e">
        <f t="shared" si="29"/>
        <v>#N/A</v>
      </c>
      <c r="AR60" s="25" t="e">
        <f t="shared" si="29"/>
        <v>#N/A</v>
      </c>
      <c r="AS60" s="25" t="e">
        <f t="shared" si="29"/>
        <v>#N/A</v>
      </c>
      <c r="AT60" s="25" t="e">
        <f t="shared" si="29"/>
        <v>#N/A</v>
      </c>
      <c r="AU60" s="25" t="e">
        <f t="shared" si="29"/>
        <v>#N/A</v>
      </c>
    </row>
    <row r="61" spans="1:47" x14ac:dyDescent="0.25">
      <c r="F61" s="25" t="str">
        <f t="shared" ref="F61:F64" si="30">IF(ISNUMBER(G61), CONCATENATE("Event on: ", TEXT(G61, "m/d/yy")), "")</f>
        <v>Event on: 2/28/16</v>
      </c>
      <c r="G61" s="28">
        <f t="shared" ref="G61:G64" si="31">G36</f>
        <v>42428</v>
      </c>
      <c r="H61" s="25">
        <f>IF(ISNUMBER($G$61),IF(ROUND(($G$61-H$55)/7,0)=0,0,NA()),NA())</f>
        <v>0</v>
      </c>
      <c r="I61" s="25" t="e">
        <f t="shared" ref="I61:AU61" si="32">IF(ISNUMBER($G$61),IF(ROUND(($G$61-I$55)/7,0)=0,0,NA()),NA())</f>
        <v>#N/A</v>
      </c>
      <c r="J61" s="25" t="e">
        <f t="shared" si="32"/>
        <v>#N/A</v>
      </c>
      <c r="K61" s="25" t="e">
        <f t="shared" si="32"/>
        <v>#N/A</v>
      </c>
      <c r="L61" s="25" t="e">
        <f t="shared" si="32"/>
        <v>#N/A</v>
      </c>
      <c r="M61" s="25" t="e">
        <f t="shared" si="32"/>
        <v>#N/A</v>
      </c>
      <c r="N61" s="25" t="e">
        <f t="shared" si="32"/>
        <v>#N/A</v>
      </c>
      <c r="O61" s="25" t="e">
        <f t="shared" si="32"/>
        <v>#N/A</v>
      </c>
      <c r="P61" s="25" t="e">
        <f t="shared" si="32"/>
        <v>#N/A</v>
      </c>
      <c r="Q61" s="25" t="e">
        <f t="shared" si="32"/>
        <v>#N/A</v>
      </c>
      <c r="R61" s="25" t="e">
        <f t="shared" si="32"/>
        <v>#N/A</v>
      </c>
      <c r="S61" s="25" t="e">
        <f t="shared" si="32"/>
        <v>#N/A</v>
      </c>
      <c r="T61" s="25" t="e">
        <f t="shared" si="32"/>
        <v>#N/A</v>
      </c>
      <c r="U61" s="25" t="e">
        <f t="shared" si="32"/>
        <v>#N/A</v>
      </c>
      <c r="V61" s="25" t="e">
        <f t="shared" si="32"/>
        <v>#N/A</v>
      </c>
      <c r="W61" s="25" t="e">
        <f t="shared" si="32"/>
        <v>#N/A</v>
      </c>
      <c r="X61" s="25" t="e">
        <f t="shared" si="32"/>
        <v>#N/A</v>
      </c>
      <c r="Y61" s="25" t="e">
        <f t="shared" si="32"/>
        <v>#N/A</v>
      </c>
      <c r="Z61" s="25" t="e">
        <f t="shared" si="32"/>
        <v>#N/A</v>
      </c>
      <c r="AA61" s="25" t="e">
        <f t="shared" si="32"/>
        <v>#N/A</v>
      </c>
      <c r="AB61" s="25" t="e">
        <f t="shared" si="32"/>
        <v>#N/A</v>
      </c>
      <c r="AC61" s="25" t="e">
        <f t="shared" si="32"/>
        <v>#N/A</v>
      </c>
      <c r="AD61" s="25" t="e">
        <f t="shared" si="32"/>
        <v>#N/A</v>
      </c>
      <c r="AE61" s="25" t="e">
        <f t="shared" si="32"/>
        <v>#N/A</v>
      </c>
      <c r="AF61" s="25" t="e">
        <f t="shared" si="32"/>
        <v>#N/A</v>
      </c>
      <c r="AG61" s="25" t="e">
        <f t="shared" si="32"/>
        <v>#N/A</v>
      </c>
      <c r="AH61" s="25" t="e">
        <f t="shared" si="32"/>
        <v>#N/A</v>
      </c>
      <c r="AI61" s="25" t="e">
        <f t="shared" si="32"/>
        <v>#N/A</v>
      </c>
      <c r="AJ61" s="25" t="e">
        <f t="shared" si="32"/>
        <v>#N/A</v>
      </c>
      <c r="AK61" s="25" t="e">
        <f t="shared" si="32"/>
        <v>#N/A</v>
      </c>
      <c r="AL61" s="25" t="e">
        <f t="shared" si="32"/>
        <v>#N/A</v>
      </c>
      <c r="AM61" s="25" t="e">
        <f t="shared" si="32"/>
        <v>#N/A</v>
      </c>
      <c r="AN61" s="25" t="e">
        <f t="shared" si="32"/>
        <v>#N/A</v>
      </c>
      <c r="AO61" s="25" t="e">
        <f t="shared" si="32"/>
        <v>#N/A</v>
      </c>
      <c r="AP61" s="25" t="e">
        <f t="shared" si="32"/>
        <v>#N/A</v>
      </c>
      <c r="AQ61" s="25" t="e">
        <f t="shared" si="32"/>
        <v>#N/A</v>
      </c>
      <c r="AR61" s="25" t="e">
        <f t="shared" si="32"/>
        <v>#N/A</v>
      </c>
      <c r="AS61" s="25" t="e">
        <f t="shared" si="32"/>
        <v>#N/A</v>
      </c>
      <c r="AT61" s="25" t="e">
        <f t="shared" si="32"/>
        <v>#N/A</v>
      </c>
      <c r="AU61" s="25" t="e">
        <f t="shared" si="32"/>
        <v>#N/A</v>
      </c>
    </row>
    <row r="62" spans="1:47" x14ac:dyDescent="0.25">
      <c r="F62" s="25" t="str">
        <f t="shared" si="30"/>
        <v>Event on: 4/4/16</v>
      </c>
      <c r="G62" s="28">
        <f t="shared" si="31"/>
        <v>42464</v>
      </c>
      <c r="H62" s="25" t="e">
        <f>IF(ISNUMBER($G$62),IF(ROUND(($G$62-H$55)/7,0)=0,0,NA()),NA())</f>
        <v>#N/A</v>
      </c>
      <c r="I62" s="25" t="e">
        <f t="shared" ref="I62:AU62" si="33">IF(ISNUMBER($G$62),IF(ROUND(($G$62-I$55)/7,0)=0,0,NA()),NA())</f>
        <v>#N/A</v>
      </c>
      <c r="J62" s="25" t="e">
        <f t="shared" si="33"/>
        <v>#N/A</v>
      </c>
      <c r="K62" s="25" t="e">
        <f t="shared" si="33"/>
        <v>#N/A</v>
      </c>
      <c r="L62" s="25" t="e">
        <f t="shared" si="33"/>
        <v>#N/A</v>
      </c>
      <c r="M62" s="25">
        <f t="shared" si="33"/>
        <v>0</v>
      </c>
      <c r="N62" s="25" t="e">
        <f t="shared" si="33"/>
        <v>#N/A</v>
      </c>
      <c r="O62" s="25" t="e">
        <f t="shared" si="33"/>
        <v>#N/A</v>
      </c>
      <c r="P62" s="25" t="e">
        <f t="shared" si="33"/>
        <v>#N/A</v>
      </c>
      <c r="Q62" s="25" t="e">
        <f t="shared" si="33"/>
        <v>#N/A</v>
      </c>
      <c r="R62" s="25" t="e">
        <f t="shared" si="33"/>
        <v>#N/A</v>
      </c>
      <c r="S62" s="25" t="e">
        <f t="shared" si="33"/>
        <v>#N/A</v>
      </c>
      <c r="T62" s="25" t="e">
        <f t="shared" si="33"/>
        <v>#N/A</v>
      </c>
      <c r="U62" s="25" t="e">
        <f t="shared" si="33"/>
        <v>#N/A</v>
      </c>
      <c r="V62" s="25" t="e">
        <f t="shared" si="33"/>
        <v>#N/A</v>
      </c>
      <c r="W62" s="25" t="e">
        <f t="shared" si="33"/>
        <v>#N/A</v>
      </c>
      <c r="X62" s="25" t="e">
        <f t="shared" si="33"/>
        <v>#N/A</v>
      </c>
      <c r="Y62" s="25" t="e">
        <f t="shared" si="33"/>
        <v>#N/A</v>
      </c>
      <c r="Z62" s="25" t="e">
        <f t="shared" si="33"/>
        <v>#N/A</v>
      </c>
      <c r="AA62" s="25" t="e">
        <f t="shared" si="33"/>
        <v>#N/A</v>
      </c>
      <c r="AB62" s="25" t="e">
        <f t="shared" si="33"/>
        <v>#N/A</v>
      </c>
      <c r="AC62" s="25" t="e">
        <f t="shared" si="33"/>
        <v>#N/A</v>
      </c>
      <c r="AD62" s="25" t="e">
        <f t="shared" si="33"/>
        <v>#N/A</v>
      </c>
      <c r="AE62" s="25" t="e">
        <f t="shared" si="33"/>
        <v>#N/A</v>
      </c>
      <c r="AF62" s="25" t="e">
        <f t="shared" si="33"/>
        <v>#N/A</v>
      </c>
      <c r="AG62" s="25" t="e">
        <f t="shared" si="33"/>
        <v>#N/A</v>
      </c>
      <c r="AH62" s="25" t="e">
        <f t="shared" si="33"/>
        <v>#N/A</v>
      </c>
      <c r="AI62" s="25" t="e">
        <f t="shared" si="33"/>
        <v>#N/A</v>
      </c>
      <c r="AJ62" s="25" t="e">
        <f t="shared" si="33"/>
        <v>#N/A</v>
      </c>
      <c r="AK62" s="25" t="e">
        <f t="shared" si="33"/>
        <v>#N/A</v>
      </c>
      <c r="AL62" s="25" t="e">
        <f t="shared" si="33"/>
        <v>#N/A</v>
      </c>
      <c r="AM62" s="25" t="e">
        <f t="shared" si="33"/>
        <v>#N/A</v>
      </c>
      <c r="AN62" s="25" t="e">
        <f t="shared" si="33"/>
        <v>#N/A</v>
      </c>
      <c r="AO62" s="25" t="e">
        <f t="shared" si="33"/>
        <v>#N/A</v>
      </c>
      <c r="AP62" s="25" t="e">
        <f t="shared" si="33"/>
        <v>#N/A</v>
      </c>
      <c r="AQ62" s="25" t="e">
        <f t="shared" si="33"/>
        <v>#N/A</v>
      </c>
      <c r="AR62" s="25" t="e">
        <f t="shared" si="33"/>
        <v>#N/A</v>
      </c>
      <c r="AS62" s="25" t="e">
        <f t="shared" si="33"/>
        <v>#N/A</v>
      </c>
      <c r="AT62" s="25" t="e">
        <f t="shared" si="33"/>
        <v>#N/A</v>
      </c>
      <c r="AU62" s="25" t="e">
        <f t="shared" si="33"/>
        <v>#N/A</v>
      </c>
    </row>
    <row r="63" spans="1:47" x14ac:dyDescent="0.25">
      <c r="A63" s="54" t="s">
        <v>85</v>
      </c>
      <c r="F63" s="25" t="str">
        <f t="shared" si="30"/>
        <v/>
      </c>
      <c r="G63" s="28" t="str">
        <f t="shared" si="31"/>
        <v/>
      </c>
      <c r="H63" s="25" t="e">
        <f>IF(ISNUMBER($G$63),IF(ROUND(($G$63-H$55)/7,0)=0,0,NA()),NA())</f>
        <v>#N/A</v>
      </c>
      <c r="I63" s="25" t="e">
        <f t="shared" ref="I63:AU63" si="34">IF(ISNUMBER($G$63),IF(ROUND(($G$63-I$55)/7,0)=0,0,NA()),NA())</f>
        <v>#N/A</v>
      </c>
      <c r="J63" s="25" t="e">
        <f t="shared" si="34"/>
        <v>#N/A</v>
      </c>
      <c r="K63" s="25" t="e">
        <f t="shared" si="34"/>
        <v>#N/A</v>
      </c>
      <c r="L63" s="25" t="e">
        <f t="shared" si="34"/>
        <v>#N/A</v>
      </c>
      <c r="M63" s="25" t="e">
        <f t="shared" si="34"/>
        <v>#N/A</v>
      </c>
      <c r="N63" s="25" t="e">
        <f t="shared" si="34"/>
        <v>#N/A</v>
      </c>
      <c r="O63" s="25" t="e">
        <f t="shared" si="34"/>
        <v>#N/A</v>
      </c>
      <c r="P63" s="25" t="e">
        <f t="shared" si="34"/>
        <v>#N/A</v>
      </c>
      <c r="Q63" s="25" t="e">
        <f t="shared" si="34"/>
        <v>#N/A</v>
      </c>
      <c r="R63" s="25" t="e">
        <f t="shared" si="34"/>
        <v>#N/A</v>
      </c>
      <c r="S63" s="25" t="e">
        <f t="shared" si="34"/>
        <v>#N/A</v>
      </c>
      <c r="T63" s="25" t="e">
        <f t="shared" si="34"/>
        <v>#N/A</v>
      </c>
      <c r="U63" s="25" t="e">
        <f t="shared" si="34"/>
        <v>#N/A</v>
      </c>
      <c r="V63" s="25" t="e">
        <f t="shared" si="34"/>
        <v>#N/A</v>
      </c>
      <c r="W63" s="25" t="e">
        <f t="shared" si="34"/>
        <v>#N/A</v>
      </c>
      <c r="X63" s="25" t="e">
        <f t="shared" si="34"/>
        <v>#N/A</v>
      </c>
      <c r="Y63" s="25" t="e">
        <f t="shared" si="34"/>
        <v>#N/A</v>
      </c>
      <c r="Z63" s="25" t="e">
        <f t="shared" si="34"/>
        <v>#N/A</v>
      </c>
      <c r="AA63" s="25" t="e">
        <f t="shared" si="34"/>
        <v>#N/A</v>
      </c>
      <c r="AB63" s="25" t="e">
        <f t="shared" si="34"/>
        <v>#N/A</v>
      </c>
      <c r="AC63" s="25" t="e">
        <f t="shared" si="34"/>
        <v>#N/A</v>
      </c>
      <c r="AD63" s="25" t="e">
        <f t="shared" si="34"/>
        <v>#N/A</v>
      </c>
      <c r="AE63" s="25" t="e">
        <f t="shared" si="34"/>
        <v>#N/A</v>
      </c>
      <c r="AF63" s="25" t="e">
        <f t="shared" si="34"/>
        <v>#N/A</v>
      </c>
      <c r="AG63" s="25" t="e">
        <f t="shared" si="34"/>
        <v>#N/A</v>
      </c>
      <c r="AH63" s="25" t="e">
        <f t="shared" si="34"/>
        <v>#N/A</v>
      </c>
      <c r="AI63" s="25" t="e">
        <f t="shared" si="34"/>
        <v>#N/A</v>
      </c>
      <c r="AJ63" s="25" t="e">
        <f t="shared" si="34"/>
        <v>#N/A</v>
      </c>
      <c r="AK63" s="25" t="e">
        <f t="shared" si="34"/>
        <v>#N/A</v>
      </c>
      <c r="AL63" s="25" t="e">
        <f t="shared" si="34"/>
        <v>#N/A</v>
      </c>
      <c r="AM63" s="25" t="e">
        <f t="shared" si="34"/>
        <v>#N/A</v>
      </c>
      <c r="AN63" s="25" t="e">
        <f t="shared" si="34"/>
        <v>#N/A</v>
      </c>
      <c r="AO63" s="25" t="e">
        <f t="shared" si="34"/>
        <v>#N/A</v>
      </c>
      <c r="AP63" s="25" t="e">
        <f t="shared" si="34"/>
        <v>#N/A</v>
      </c>
      <c r="AQ63" s="25" t="e">
        <f t="shared" si="34"/>
        <v>#N/A</v>
      </c>
      <c r="AR63" s="25" t="e">
        <f t="shared" si="34"/>
        <v>#N/A</v>
      </c>
      <c r="AS63" s="25" t="e">
        <f t="shared" si="34"/>
        <v>#N/A</v>
      </c>
      <c r="AT63" s="25" t="e">
        <f t="shared" si="34"/>
        <v>#N/A</v>
      </c>
      <c r="AU63" s="25" t="e">
        <f t="shared" si="34"/>
        <v>#N/A</v>
      </c>
    </row>
    <row r="64" spans="1:47" x14ac:dyDescent="0.25">
      <c r="F64" s="25" t="str">
        <f t="shared" si="30"/>
        <v/>
      </c>
      <c r="G64" s="28" t="str">
        <f t="shared" si="31"/>
        <v/>
      </c>
      <c r="H64" s="25" t="e">
        <f>IF(ISNUMBER($G$64),IF(ROUND(($G$64-H$55)/7,0)=0,0,NA()),NA())</f>
        <v>#N/A</v>
      </c>
      <c r="I64" s="25" t="e">
        <f t="shared" ref="I64:AU64" si="35">IF(ISNUMBER($G$64),IF(ROUND(($G$64-I$55)/7,0)=0,0,NA()),NA())</f>
        <v>#N/A</v>
      </c>
      <c r="J64" s="25" t="e">
        <f t="shared" si="35"/>
        <v>#N/A</v>
      </c>
      <c r="K64" s="25" t="e">
        <f t="shared" si="35"/>
        <v>#N/A</v>
      </c>
      <c r="L64" s="25" t="e">
        <f t="shared" si="35"/>
        <v>#N/A</v>
      </c>
      <c r="M64" s="25" t="e">
        <f t="shared" si="35"/>
        <v>#N/A</v>
      </c>
      <c r="N64" s="25" t="e">
        <f t="shared" si="35"/>
        <v>#N/A</v>
      </c>
      <c r="O64" s="25" t="e">
        <f t="shared" si="35"/>
        <v>#N/A</v>
      </c>
      <c r="P64" s="25" t="e">
        <f t="shared" si="35"/>
        <v>#N/A</v>
      </c>
      <c r="Q64" s="25" t="e">
        <f t="shared" si="35"/>
        <v>#N/A</v>
      </c>
      <c r="R64" s="25" t="e">
        <f t="shared" si="35"/>
        <v>#N/A</v>
      </c>
      <c r="S64" s="25" t="e">
        <f t="shared" si="35"/>
        <v>#N/A</v>
      </c>
      <c r="T64" s="25" t="e">
        <f t="shared" si="35"/>
        <v>#N/A</v>
      </c>
      <c r="U64" s="25" t="e">
        <f t="shared" si="35"/>
        <v>#N/A</v>
      </c>
      <c r="V64" s="25" t="e">
        <f t="shared" si="35"/>
        <v>#N/A</v>
      </c>
      <c r="W64" s="25" t="e">
        <f t="shared" si="35"/>
        <v>#N/A</v>
      </c>
      <c r="X64" s="25" t="e">
        <f t="shared" si="35"/>
        <v>#N/A</v>
      </c>
      <c r="Y64" s="25" t="e">
        <f t="shared" si="35"/>
        <v>#N/A</v>
      </c>
      <c r="Z64" s="25" t="e">
        <f t="shared" si="35"/>
        <v>#N/A</v>
      </c>
      <c r="AA64" s="25" t="e">
        <f t="shared" si="35"/>
        <v>#N/A</v>
      </c>
      <c r="AB64" s="25" t="e">
        <f t="shared" si="35"/>
        <v>#N/A</v>
      </c>
      <c r="AC64" s="25" t="e">
        <f t="shared" si="35"/>
        <v>#N/A</v>
      </c>
      <c r="AD64" s="25" t="e">
        <f t="shared" si="35"/>
        <v>#N/A</v>
      </c>
      <c r="AE64" s="25" t="e">
        <f t="shared" si="35"/>
        <v>#N/A</v>
      </c>
      <c r="AF64" s="25" t="e">
        <f t="shared" si="35"/>
        <v>#N/A</v>
      </c>
      <c r="AG64" s="25" t="e">
        <f t="shared" si="35"/>
        <v>#N/A</v>
      </c>
      <c r="AH64" s="25" t="e">
        <f t="shared" si="35"/>
        <v>#N/A</v>
      </c>
      <c r="AI64" s="25" t="e">
        <f t="shared" si="35"/>
        <v>#N/A</v>
      </c>
      <c r="AJ64" s="25" t="e">
        <f t="shared" si="35"/>
        <v>#N/A</v>
      </c>
      <c r="AK64" s="25" t="e">
        <f t="shared" si="35"/>
        <v>#N/A</v>
      </c>
      <c r="AL64" s="25" t="e">
        <f t="shared" si="35"/>
        <v>#N/A</v>
      </c>
      <c r="AM64" s="25" t="e">
        <f t="shared" si="35"/>
        <v>#N/A</v>
      </c>
      <c r="AN64" s="25" t="e">
        <f t="shared" si="35"/>
        <v>#N/A</v>
      </c>
      <c r="AO64" s="25" t="e">
        <f t="shared" si="35"/>
        <v>#N/A</v>
      </c>
      <c r="AP64" s="25" t="e">
        <f t="shared" si="35"/>
        <v>#N/A</v>
      </c>
      <c r="AQ64" s="25" t="e">
        <f t="shared" si="35"/>
        <v>#N/A</v>
      </c>
      <c r="AR64" s="25" t="e">
        <f t="shared" si="35"/>
        <v>#N/A</v>
      </c>
      <c r="AS64" s="25" t="e">
        <f t="shared" si="35"/>
        <v>#N/A</v>
      </c>
      <c r="AT64" s="25" t="e">
        <f t="shared" si="35"/>
        <v>#N/A</v>
      </c>
      <c r="AU64" s="25" t="e">
        <f t="shared" si="35"/>
        <v>#N/A</v>
      </c>
    </row>
    <row r="65" spans="1:1" x14ac:dyDescent="0.25">
      <c r="A65" s="39" t="str">
        <f>A40</f>
        <v>10/5/15: Intervention A2</v>
      </c>
    </row>
    <row r="66" spans="1:1" x14ac:dyDescent="0.25">
      <c r="A66" s="39" t="str">
        <f t="shared" ref="A66:A69" si="36">A41</f>
        <v>2/28/16: Changed MaZE scoring</v>
      </c>
    </row>
    <row r="67" spans="1:1" x14ac:dyDescent="0.25">
      <c r="A67" s="39" t="str">
        <f t="shared" si="36"/>
        <v>4/4/16: Event 101.3</v>
      </c>
    </row>
    <row r="68" spans="1:1" x14ac:dyDescent="0.25">
      <c r="A68" s="39" t="str">
        <f t="shared" si="36"/>
        <v/>
      </c>
    </row>
    <row r="69" spans="1:1" x14ac:dyDescent="0.25">
      <c r="A69" s="39" t="str">
        <f t="shared" si="36"/>
        <v/>
      </c>
    </row>
  </sheetData>
  <sheetProtection sheet="1" objects="1" scenarios="1" selectLockedCells="1"/>
  <pageMargins left="0.7" right="0.7" top="0.75" bottom="0.75" header="0.3" footer="0.3"/>
  <pageSetup orientation="portrait" r:id="rId1"/>
  <ignoredErrors>
    <ignoredError sqref="B8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U69"/>
  <sheetViews>
    <sheetView showGridLines="0" showRowColHeaders="0" zoomScale="85" zoomScaleNormal="85" workbookViewId="0">
      <pane ySplit="1" topLeftCell="A2" activePane="bottomLeft" state="frozen"/>
      <selection pane="bottomLeft" activeCell="B10" sqref="B10"/>
    </sheetView>
  </sheetViews>
  <sheetFormatPr defaultColWidth="8.85546875" defaultRowHeight="15" x14ac:dyDescent="0.25"/>
  <cols>
    <col min="1" max="1" width="24.5703125" style="39" bestFit="1" customWidth="1"/>
    <col min="2" max="2" width="5.5703125" style="38" bestFit="1" customWidth="1"/>
    <col min="3" max="3" width="2.7109375" style="39" customWidth="1"/>
    <col min="4" max="4" width="168.7109375" style="39" customWidth="1"/>
    <col min="5" max="5" width="2.7109375" style="24" customWidth="1"/>
    <col min="6" max="47" width="8.85546875" style="25"/>
    <col min="48" max="16384" width="8.85546875" style="24"/>
  </cols>
  <sheetData>
    <row r="1" spans="1:47" s="23" customFormat="1" ht="18.75" x14ac:dyDescent="0.3">
      <c r="A1" s="34" t="str">
        <f>CONCATENATE('Data Entry'!C7," ",'Data Entry'!B7)</f>
        <v>Jane Doe</v>
      </c>
      <c r="B1" s="35"/>
      <c r="C1" s="36"/>
      <c r="D1" s="36"/>
      <c r="F1" s="55"/>
      <c r="G1" s="55" t="s">
        <v>67</v>
      </c>
      <c r="H1" s="55">
        <f>'Data Entry'!K7</f>
        <v>16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ht="18.75" x14ac:dyDescent="0.3">
      <c r="A2" s="37"/>
    </row>
    <row r="3" spans="1:47" x14ac:dyDescent="0.25">
      <c r="A3" s="40" t="str">
        <f>CONCATENATE("Grade ",'Data Entry'!G7," ",'Data Entry'!F7," ","Measure")</f>
        <v>Grade 3 Maze Measure</v>
      </c>
      <c r="B3" s="41"/>
      <c r="G3" s="25" t="s">
        <v>57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25">
        <v>13</v>
      </c>
      <c r="U3" s="25">
        <v>14</v>
      </c>
      <c r="V3" s="25">
        <v>15</v>
      </c>
      <c r="W3" s="25">
        <v>16</v>
      </c>
      <c r="X3" s="25">
        <v>17</v>
      </c>
      <c r="Y3" s="25">
        <v>18</v>
      </c>
      <c r="Z3" s="25">
        <v>19</v>
      </c>
      <c r="AA3" s="25">
        <v>20</v>
      </c>
      <c r="AB3" s="25">
        <v>21</v>
      </c>
      <c r="AC3" s="25">
        <v>22</v>
      </c>
      <c r="AD3" s="25">
        <v>23</v>
      </c>
      <c r="AE3" s="25">
        <v>24</v>
      </c>
      <c r="AF3" s="25">
        <v>25</v>
      </c>
      <c r="AG3" s="25">
        <v>26</v>
      </c>
      <c r="AH3" s="25">
        <v>27</v>
      </c>
      <c r="AI3" s="25">
        <v>28</v>
      </c>
      <c r="AJ3" s="25">
        <v>29</v>
      </c>
      <c r="AK3" s="25">
        <v>30</v>
      </c>
      <c r="AL3" s="25">
        <v>31</v>
      </c>
      <c r="AM3" s="25">
        <v>32</v>
      </c>
      <c r="AN3" s="25">
        <v>33</v>
      </c>
      <c r="AO3" s="25">
        <v>34</v>
      </c>
      <c r="AP3" s="25">
        <v>35</v>
      </c>
      <c r="AQ3" s="25">
        <v>36</v>
      </c>
      <c r="AR3" s="25">
        <v>37</v>
      </c>
      <c r="AS3" s="25">
        <v>38</v>
      </c>
      <c r="AT3" s="25">
        <v>39</v>
      </c>
      <c r="AU3" s="25">
        <v>40</v>
      </c>
    </row>
    <row r="4" spans="1:47" s="26" customFormat="1" x14ac:dyDescent="0.25">
      <c r="A4" s="42"/>
      <c r="B4" s="41"/>
      <c r="C4" s="43"/>
      <c r="D4" s="43"/>
      <c r="F4" s="25" t="s">
        <v>58</v>
      </c>
      <c r="G4" s="25" t="str">
        <f>IF(ISTEXT('Data Entry'!F2), 'Data Entry'!F2, "")</f>
        <v>Computation</v>
      </c>
      <c r="H4" s="25">
        <f>IF(ISNUMBER('Data Entry'!M7),'Data Entry'!M7,NA())</f>
        <v>5</v>
      </c>
      <c r="I4" s="25">
        <f>IF(ISNUMBER('Data Entry'!N7),'Data Entry'!N7,NA())</f>
        <v>5</v>
      </c>
      <c r="J4" s="25">
        <f>IF(ISNUMBER('Data Entry'!O7),'Data Entry'!O7,NA())</f>
        <v>5</v>
      </c>
      <c r="K4" s="25">
        <f>IF(ISNUMBER('Data Entry'!P7),'Data Entry'!P7,NA())</f>
        <v>4</v>
      </c>
      <c r="L4" s="25">
        <f>IF(ISNUMBER('Data Entry'!Q7),'Data Entry'!Q7,NA())</f>
        <v>5</v>
      </c>
      <c r="M4" s="25">
        <f>IF(ISNUMBER('Data Entry'!R7),'Data Entry'!R7,NA())</f>
        <v>7</v>
      </c>
      <c r="N4" s="25">
        <f>IF(ISNUMBER('Data Entry'!S7),'Data Entry'!S7,NA())</f>
        <v>8</v>
      </c>
      <c r="O4" s="25">
        <f>IF(ISNUMBER('Data Entry'!T7),'Data Entry'!T7,NA())</f>
        <v>9</v>
      </c>
      <c r="P4" s="25">
        <f>IF(ISNUMBER('Data Entry'!U7),'Data Entry'!U7,NA())</f>
        <v>9</v>
      </c>
      <c r="Q4" s="25">
        <f>IF(ISNUMBER('Data Entry'!V7),'Data Entry'!V7,NA())</f>
        <v>10</v>
      </c>
      <c r="R4" s="25" t="e">
        <f>IF(ISNUMBER('Data Entry'!W7),'Data Entry'!W7,NA())</f>
        <v>#N/A</v>
      </c>
      <c r="S4" s="25" t="e">
        <f>IF(ISNUMBER('Data Entry'!X7),'Data Entry'!X7,NA())</f>
        <v>#N/A</v>
      </c>
      <c r="T4" s="25" t="e">
        <f>IF(ISNUMBER('Data Entry'!Y7),'Data Entry'!Y7,NA())</f>
        <v>#N/A</v>
      </c>
      <c r="U4" s="25" t="e">
        <f>IF(ISNUMBER('Data Entry'!Z7),'Data Entry'!Z7,NA())</f>
        <v>#N/A</v>
      </c>
      <c r="V4" s="25" t="e">
        <f>IF(ISNUMBER('Data Entry'!AA7),'Data Entry'!AA7,NA())</f>
        <v>#N/A</v>
      </c>
      <c r="W4" s="25" t="e">
        <f>IF(ISNUMBER('Data Entry'!AB7),'Data Entry'!AB7,NA())</f>
        <v>#N/A</v>
      </c>
      <c r="X4" s="25" t="e">
        <f>IF(ISNUMBER('Data Entry'!AC7),'Data Entry'!AC7,NA())</f>
        <v>#N/A</v>
      </c>
      <c r="Y4" s="25" t="e">
        <f>IF(ISNUMBER('Data Entry'!AD7),'Data Entry'!AD7,NA())</f>
        <v>#N/A</v>
      </c>
      <c r="Z4" s="25" t="e">
        <f>IF(ISNUMBER('Data Entry'!AE7),'Data Entry'!AE7,NA())</f>
        <v>#N/A</v>
      </c>
      <c r="AA4" s="25" t="e">
        <f>IF(ISNUMBER('Data Entry'!AF7),'Data Entry'!AF7,NA())</f>
        <v>#N/A</v>
      </c>
      <c r="AB4" s="25" t="e">
        <f>IF(ISNUMBER('Data Entry'!AG7),'Data Entry'!AG7,NA())</f>
        <v>#N/A</v>
      </c>
      <c r="AC4" s="25" t="e">
        <f>IF(ISNUMBER('Data Entry'!AH7),'Data Entry'!AH7,NA())</f>
        <v>#N/A</v>
      </c>
      <c r="AD4" s="25" t="e">
        <f>IF(ISNUMBER('Data Entry'!AI7),'Data Entry'!AI7,NA())</f>
        <v>#N/A</v>
      </c>
      <c r="AE4" s="25" t="e">
        <f>IF(ISNUMBER('Data Entry'!AJ7),'Data Entry'!AJ7,NA())</f>
        <v>#N/A</v>
      </c>
      <c r="AF4" s="25" t="e">
        <f>IF(ISNUMBER('Data Entry'!AK7),'Data Entry'!AK7,NA())</f>
        <v>#N/A</v>
      </c>
      <c r="AG4" s="25" t="e">
        <f>IF(ISNUMBER('Data Entry'!AL7),'Data Entry'!AL7,NA())</f>
        <v>#N/A</v>
      </c>
      <c r="AH4" s="25" t="e">
        <f>IF(ISNUMBER('Data Entry'!AM7),'Data Entry'!AM7,NA())</f>
        <v>#N/A</v>
      </c>
      <c r="AI4" s="25" t="e">
        <f>IF(ISNUMBER('Data Entry'!AN7),'Data Entry'!AN7,NA())</f>
        <v>#N/A</v>
      </c>
      <c r="AJ4" s="25" t="e">
        <f>IF(ISNUMBER('Data Entry'!AO7),'Data Entry'!AO7,NA())</f>
        <v>#N/A</v>
      </c>
      <c r="AK4" s="25" t="e">
        <f>IF(ISNUMBER('Data Entry'!AP7),'Data Entry'!AP7,NA())</f>
        <v>#N/A</v>
      </c>
      <c r="AL4" s="25" t="e">
        <f>IF(ISNUMBER('Data Entry'!AQ7),'Data Entry'!AQ7,NA())</f>
        <v>#N/A</v>
      </c>
      <c r="AM4" s="25" t="e">
        <f>IF(ISNUMBER('Data Entry'!AR7),'Data Entry'!AR7,NA())</f>
        <v>#N/A</v>
      </c>
      <c r="AN4" s="25" t="e">
        <f>IF(ISNUMBER('Data Entry'!AS7),'Data Entry'!AS7,NA())</f>
        <v>#N/A</v>
      </c>
      <c r="AO4" s="25" t="e">
        <f>IF(ISNUMBER('Data Entry'!AT7),'Data Entry'!AT7,NA())</f>
        <v>#N/A</v>
      </c>
      <c r="AP4" s="25" t="e">
        <f>IF(ISNUMBER('Data Entry'!AU7),'Data Entry'!AU7,NA())</f>
        <v>#N/A</v>
      </c>
      <c r="AQ4" s="25" t="e">
        <f>IF(ISNUMBER('Data Entry'!AV7),'Data Entry'!AV7,NA())</f>
        <v>#N/A</v>
      </c>
      <c r="AR4" s="25" t="e">
        <f>IF(ISNUMBER('Data Entry'!AW7),'Data Entry'!AW7,NA())</f>
        <v>#N/A</v>
      </c>
      <c r="AS4" s="25" t="e">
        <f>IF(ISNUMBER('Data Entry'!AX7),'Data Entry'!AX7,NA())</f>
        <v>#N/A</v>
      </c>
      <c r="AT4" s="25" t="e">
        <f>IF(ISNUMBER('Data Entry'!AY7),'Data Entry'!AY7,NA())</f>
        <v>#N/A</v>
      </c>
      <c r="AU4" s="25" t="e">
        <f>IF(ISNUMBER('Data Entry'!AZ7),'Data Entry'!AZ7,NA())</f>
        <v>#N/A</v>
      </c>
    </row>
    <row r="5" spans="1:47" s="27" customFormat="1" x14ac:dyDescent="0.25">
      <c r="A5" s="44" t="s">
        <v>63</v>
      </c>
      <c r="B5" s="41"/>
      <c r="C5" s="45"/>
      <c r="D5" s="45"/>
      <c r="F5" s="28"/>
      <c r="G5" s="28"/>
      <c r="H5" s="28">
        <f>IF(ISNUMBER('Data Entry'!J7),'Data Entry'!J7,NA())</f>
        <v>42135</v>
      </c>
      <c r="I5" s="28">
        <f>H5+7</f>
        <v>42142</v>
      </c>
      <c r="J5" s="28">
        <f t="shared" ref="J5" si="0">I5+7</f>
        <v>42149</v>
      </c>
      <c r="K5" s="28">
        <f>IF(K$3&lt;($H$1+1),J$5+7,NA())</f>
        <v>42156</v>
      </c>
      <c r="L5" s="28">
        <f t="shared" ref="L5:AU5" si="1">IF(L$3&lt;($H$1+1),K$5+7,NA())</f>
        <v>42163</v>
      </c>
      <c r="M5" s="28">
        <f t="shared" si="1"/>
        <v>42170</v>
      </c>
      <c r="N5" s="28">
        <f t="shared" si="1"/>
        <v>42177</v>
      </c>
      <c r="O5" s="28">
        <f t="shared" si="1"/>
        <v>42184</v>
      </c>
      <c r="P5" s="28">
        <f t="shared" si="1"/>
        <v>42191</v>
      </c>
      <c r="Q5" s="28">
        <f t="shared" si="1"/>
        <v>42198</v>
      </c>
      <c r="R5" s="28">
        <f t="shared" si="1"/>
        <v>42205</v>
      </c>
      <c r="S5" s="28">
        <f t="shared" si="1"/>
        <v>42212</v>
      </c>
      <c r="T5" s="28">
        <f t="shared" si="1"/>
        <v>42219</v>
      </c>
      <c r="U5" s="28">
        <f t="shared" si="1"/>
        <v>42226</v>
      </c>
      <c r="V5" s="28">
        <f t="shared" si="1"/>
        <v>42233</v>
      </c>
      <c r="W5" s="28">
        <f t="shared" si="1"/>
        <v>42240</v>
      </c>
      <c r="X5" s="28" t="e">
        <f t="shared" si="1"/>
        <v>#N/A</v>
      </c>
      <c r="Y5" s="28" t="e">
        <f t="shared" si="1"/>
        <v>#N/A</v>
      </c>
      <c r="Z5" s="28" t="e">
        <f t="shared" si="1"/>
        <v>#N/A</v>
      </c>
      <c r="AA5" s="28" t="e">
        <f t="shared" si="1"/>
        <v>#N/A</v>
      </c>
      <c r="AB5" s="28" t="e">
        <f t="shared" si="1"/>
        <v>#N/A</v>
      </c>
      <c r="AC5" s="28" t="e">
        <f t="shared" si="1"/>
        <v>#N/A</v>
      </c>
      <c r="AD5" s="28" t="e">
        <f t="shared" si="1"/>
        <v>#N/A</v>
      </c>
      <c r="AE5" s="28" t="e">
        <f t="shared" si="1"/>
        <v>#N/A</v>
      </c>
      <c r="AF5" s="28" t="e">
        <f t="shared" si="1"/>
        <v>#N/A</v>
      </c>
      <c r="AG5" s="28" t="e">
        <f t="shared" si="1"/>
        <v>#N/A</v>
      </c>
      <c r="AH5" s="28" t="e">
        <f t="shared" si="1"/>
        <v>#N/A</v>
      </c>
      <c r="AI5" s="28" t="e">
        <f t="shared" si="1"/>
        <v>#N/A</v>
      </c>
      <c r="AJ5" s="28" t="e">
        <f t="shared" si="1"/>
        <v>#N/A</v>
      </c>
      <c r="AK5" s="28" t="e">
        <f t="shared" si="1"/>
        <v>#N/A</v>
      </c>
      <c r="AL5" s="28" t="e">
        <f t="shared" si="1"/>
        <v>#N/A</v>
      </c>
      <c r="AM5" s="28" t="e">
        <f t="shared" si="1"/>
        <v>#N/A</v>
      </c>
      <c r="AN5" s="28" t="e">
        <f t="shared" si="1"/>
        <v>#N/A</v>
      </c>
      <c r="AO5" s="28" t="e">
        <f t="shared" si="1"/>
        <v>#N/A</v>
      </c>
      <c r="AP5" s="28" t="e">
        <f t="shared" si="1"/>
        <v>#N/A</v>
      </c>
      <c r="AQ5" s="28" t="e">
        <f t="shared" si="1"/>
        <v>#N/A</v>
      </c>
      <c r="AR5" s="28" t="e">
        <f t="shared" si="1"/>
        <v>#N/A</v>
      </c>
      <c r="AS5" s="28" t="e">
        <f t="shared" si="1"/>
        <v>#N/A</v>
      </c>
      <c r="AT5" s="28" t="e">
        <f t="shared" si="1"/>
        <v>#N/A</v>
      </c>
      <c r="AU5" s="28" t="e">
        <f t="shared" si="1"/>
        <v>#N/A</v>
      </c>
    </row>
    <row r="6" spans="1:47" x14ac:dyDescent="0.25">
      <c r="A6" s="46" t="s">
        <v>64</v>
      </c>
      <c r="B6" s="41">
        <f>'Data Entry'!BB7</f>
        <v>22</v>
      </c>
      <c r="F6" s="25" t="s">
        <v>62</v>
      </c>
      <c r="G6" s="25" t="s">
        <v>59</v>
      </c>
      <c r="J6" s="25">
        <f>IF(OR($B$10=0,$B$10=1),MEDIAN(H4:J4),NA())</f>
        <v>5</v>
      </c>
      <c r="K6" s="25" t="e">
        <f>IF(K$3=$H$1,IF(OR($B$10=0,$B$10=1),$B$6,NA()),NA())</f>
        <v>#N/A</v>
      </c>
      <c r="L6" s="25" t="e">
        <f t="shared" ref="L6:AU6" si="2">IF(L$3=$H$1,IF(OR($B$10=0,$B$10=1),$B$6,NA()),NA())</f>
        <v>#N/A</v>
      </c>
      <c r="M6" s="25" t="e">
        <f t="shared" si="2"/>
        <v>#N/A</v>
      </c>
      <c r="N6" s="25" t="e">
        <f t="shared" si="2"/>
        <v>#N/A</v>
      </c>
      <c r="O6" s="25" t="e">
        <f t="shared" si="2"/>
        <v>#N/A</v>
      </c>
      <c r="P6" s="25" t="e">
        <f t="shared" si="2"/>
        <v>#N/A</v>
      </c>
      <c r="Q6" s="25" t="e">
        <f t="shared" si="2"/>
        <v>#N/A</v>
      </c>
      <c r="R6" s="25" t="e">
        <f t="shared" si="2"/>
        <v>#N/A</v>
      </c>
      <c r="S6" s="25" t="e">
        <f t="shared" si="2"/>
        <v>#N/A</v>
      </c>
      <c r="T6" s="25" t="e">
        <f t="shared" si="2"/>
        <v>#N/A</v>
      </c>
      <c r="U6" s="25" t="e">
        <f t="shared" si="2"/>
        <v>#N/A</v>
      </c>
      <c r="V6" s="25" t="e">
        <f t="shared" si="2"/>
        <v>#N/A</v>
      </c>
      <c r="W6" s="25">
        <f t="shared" si="2"/>
        <v>22</v>
      </c>
      <c r="X6" s="25" t="e">
        <f t="shared" si="2"/>
        <v>#N/A</v>
      </c>
      <c r="Y6" s="25" t="e">
        <f t="shared" si="2"/>
        <v>#N/A</v>
      </c>
      <c r="Z6" s="25" t="e">
        <f t="shared" si="2"/>
        <v>#N/A</v>
      </c>
      <c r="AA6" s="25" t="e">
        <f t="shared" si="2"/>
        <v>#N/A</v>
      </c>
      <c r="AB6" s="25" t="e">
        <f t="shared" si="2"/>
        <v>#N/A</v>
      </c>
      <c r="AC6" s="25" t="e">
        <f t="shared" si="2"/>
        <v>#N/A</v>
      </c>
      <c r="AD6" s="25" t="e">
        <f t="shared" si="2"/>
        <v>#N/A</v>
      </c>
      <c r="AE6" s="25" t="e">
        <f t="shared" si="2"/>
        <v>#N/A</v>
      </c>
      <c r="AF6" s="25" t="e">
        <f t="shared" si="2"/>
        <v>#N/A</v>
      </c>
      <c r="AG6" s="25" t="e">
        <f t="shared" si="2"/>
        <v>#N/A</v>
      </c>
      <c r="AH6" s="25" t="e">
        <f t="shared" si="2"/>
        <v>#N/A</v>
      </c>
      <c r="AI6" s="25" t="e">
        <f t="shared" si="2"/>
        <v>#N/A</v>
      </c>
      <c r="AJ6" s="25" t="e">
        <f t="shared" si="2"/>
        <v>#N/A</v>
      </c>
      <c r="AK6" s="25" t="e">
        <f t="shared" si="2"/>
        <v>#N/A</v>
      </c>
      <c r="AL6" s="25" t="e">
        <f t="shared" si="2"/>
        <v>#N/A</v>
      </c>
      <c r="AM6" s="25" t="e">
        <f t="shared" si="2"/>
        <v>#N/A</v>
      </c>
      <c r="AN6" s="25" t="e">
        <f t="shared" si="2"/>
        <v>#N/A</v>
      </c>
      <c r="AO6" s="25" t="e">
        <f t="shared" si="2"/>
        <v>#N/A</v>
      </c>
      <c r="AP6" s="25" t="e">
        <f t="shared" si="2"/>
        <v>#N/A</v>
      </c>
      <c r="AQ6" s="25" t="e">
        <f t="shared" si="2"/>
        <v>#N/A</v>
      </c>
      <c r="AR6" s="25" t="e">
        <f t="shared" si="2"/>
        <v>#N/A</v>
      </c>
      <c r="AS6" s="25" t="e">
        <f t="shared" si="2"/>
        <v>#N/A</v>
      </c>
      <c r="AT6" s="25" t="e">
        <f t="shared" si="2"/>
        <v>#N/A</v>
      </c>
      <c r="AU6" s="25" t="e">
        <f t="shared" si="2"/>
        <v>#N/A</v>
      </c>
    </row>
    <row r="7" spans="1:47" x14ac:dyDescent="0.25">
      <c r="A7" s="46" t="s">
        <v>65</v>
      </c>
      <c r="B7" s="41">
        <f>'Data Entry'!BC7</f>
        <v>19.399999999999999</v>
      </c>
      <c r="G7" s="25" t="s">
        <v>60</v>
      </c>
      <c r="J7" s="25">
        <f>IF(OR($B$10=0,$B$10=2),MEDIAN(H4:J4),NA())</f>
        <v>5</v>
      </c>
      <c r="K7" s="25" t="e">
        <f>IF(K$3=$H$1,IF(OR($B$10=0,$B$10=2),$B$7,NA()),NA())</f>
        <v>#N/A</v>
      </c>
      <c r="L7" s="25" t="e">
        <f t="shared" ref="L7:AU7" si="3">IF(L$3=$H$1,IF(OR($B$10=0,$B$10=2),$B$7,NA()),NA())</f>
        <v>#N/A</v>
      </c>
      <c r="M7" s="25" t="e">
        <f t="shared" si="3"/>
        <v>#N/A</v>
      </c>
      <c r="N7" s="25" t="e">
        <f t="shared" si="3"/>
        <v>#N/A</v>
      </c>
      <c r="O7" s="25" t="e">
        <f t="shared" si="3"/>
        <v>#N/A</v>
      </c>
      <c r="P7" s="25" t="e">
        <f t="shared" si="3"/>
        <v>#N/A</v>
      </c>
      <c r="Q7" s="25" t="e">
        <f t="shared" si="3"/>
        <v>#N/A</v>
      </c>
      <c r="R7" s="25" t="e">
        <f t="shared" si="3"/>
        <v>#N/A</v>
      </c>
      <c r="S7" s="25" t="e">
        <f t="shared" si="3"/>
        <v>#N/A</v>
      </c>
      <c r="T7" s="25" t="e">
        <f t="shared" si="3"/>
        <v>#N/A</v>
      </c>
      <c r="U7" s="25" t="e">
        <f t="shared" si="3"/>
        <v>#N/A</v>
      </c>
      <c r="V7" s="25" t="e">
        <f t="shared" si="3"/>
        <v>#N/A</v>
      </c>
      <c r="W7" s="25">
        <f t="shared" si="3"/>
        <v>19.399999999999999</v>
      </c>
      <c r="X7" s="25" t="e">
        <f t="shared" si="3"/>
        <v>#N/A</v>
      </c>
      <c r="Y7" s="25" t="e">
        <f t="shared" si="3"/>
        <v>#N/A</v>
      </c>
      <c r="Z7" s="25" t="e">
        <f t="shared" si="3"/>
        <v>#N/A</v>
      </c>
      <c r="AA7" s="25" t="e">
        <f t="shared" si="3"/>
        <v>#N/A</v>
      </c>
      <c r="AB7" s="25" t="e">
        <f t="shared" si="3"/>
        <v>#N/A</v>
      </c>
      <c r="AC7" s="25" t="e">
        <f t="shared" si="3"/>
        <v>#N/A</v>
      </c>
      <c r="AD7" s="25" t="e">
        <f t="shared" si="3"/>
        <v>#N/A</v>
      </c>
      <c r="AE7" s="25" t="e">
        <f t="shared" si="3"/>
        <v>#N/A</v>
      </c>
      <c r="AF7" s="25" t="e">
        <f t="shared" si="3"/>
        <v>#N/A</v>
      </c>
      <c r="AG7" s="25" t="e">
        <f t="shared" si="3"/>
        <v>#N/A</v>
      </c>
      <c r="AH7" s="25" t="e">
        <f t="shared" si="3"/>
        <v>#N/A</v>
      </c>
      <c r="AI7" s="25" t="e">
        <f t="shared" si="3"/>
        <v>#N/A</v>
      </c>
      <c r="AJ7" s="25" t="e">
        <f t="shared" si="3"/>
        <v>#N/A</v>
      </c>
      <c r="AK7" s="25" t="e">
        <f t="shared" si="3"/>
        <v>#N/A</v>
      </c>
      <c r="AL7" s="25" t="e">
        <f t="shared" si="3"/>
        <v>#N/A</v>
      </c>
      <c r="AM7" s="25" t="e">
        <f t="shared" si="3"/>
        <v>#N/A</v>
      </c>
      <c r="AN7" s="25" t="e">
        <f t="shared" si="3"/>
        <v>#N/A</v>
      </c>
      <c r="AO7" s="25" t="e">
        <f t="shared" si="3"/>
        <v>#N/A</v>
      </c>
      <c r="AP7" s="25" t="e">
        <f t="shared" si="3"/>
        <v>#N/A</v>
      </c>
      <c r="AQ7" s="25" t="e">
        <f t="shared" si="3"/>
        <v>#N/A</v>
      </c>
      <c r="AR7" s="25" t="e">
        <f t="shared" si="3"/>
        <v>#N/A</v>
      </c>
      <c r="AS7" s="25" t="e">
        <f t="shared" si="3"/>
        <v>#N/A</v>
      </c>
      <c r="AT7" s="25" t="e">
        <f t="shared" si="3"/>
        <v>#N/A</v>
      </c>
      <c r="AU7" s="25" t="e">
        <f t="shared" si="3"/>
        <v>#N/A</v>
      </c>
    </row>
    <row r="8" spans="1:47" x14ac:dyDescent="0.25">
      <c r="A8" s="46" t="s">
        <v>66</v>
      </c>
      <c r="B8" s="41">
        <f>'Data Entry'!BD7</f>
        <v>18.285714285714285</v>
      </c>
      <c r="G8" s="25" t="s">
        <v>61</v>
      </c>
      <c r="O8" s="25">
        <f>IF(OR($B$10=0,$B$10=3),MEDIAN(M4:O4),NA())</f>
        <v>8</v>
      </c>
      <c r="P8" s="25" t="e">
        <f>IF(P$3=$H$1,IF(OR($B$10=0,$B$10=3),$B$8,NA()),NA())</f>
        <v>#N/A</v>
      </c>
      <c r="Q8" s="25" t="e">
        <f t="shared" ref="Q8:AU8" si="4">IF(Q$3=$H$1,IF(OR($B$10=0,$B$10=3),$B$8,NA()),NA())</f>
        <v>#N/A</v>
      </c>
      <c r="R8" s="25" t="e">
        <f t="shared" si="4"/>
        <v>#N/A</v>
      </c>
      <c r="S8" s="25" t="e">
        <f t="shared" si="4"/>
        <v>#N/A</v>
      </c>
      <c r="T8" s="25" t="e">
        <f t="shared" si="4"/>
        <v>#N/A</v>
      </c>
      <c r="U8" s="25" t="e">
        <f t="shared" si="4"/>
        <v>#N/A</v>
      </c>
      <c r="V8" s="25" t="e">
        <f t="shared" si="4"/>
        <v>#N/A</v>
      </c>
      <c r="W8" s="25">
        <f t="shared" si="4"/>
        <v>18.285714285714285</v>
      </c>
      <c r="X8" s="25" t="e">
        <f t="shared" si="4"/>
        <v>#N/A</v>
      </c>
      <c r="Y8" s="25" t="e">
        <f t="shared" si="4"/>
        <v>#N/A</v>
      </c>
      <c r="Z8" s="25" t="e">
        <f t="shared" si="4"/>
        <v>#N/A</v>
      </c>
      <c r="AA8" s="25" t="e">
        <f t="shared" si="4"/>
        <v>#N/A</v>
      </c>
      <c r="AB8" s="25" t="e">
        <f t="shared" si="4"/>
        <v>#N/A</v>
      </c>
      <c r="AC8" s="25" t="e">
        <f t="shared" si="4"/>
        <v>#N/A</v>
      </c>
      <c r="AD8" s="25" t="e">
        <f t="shared" si="4"/>
        <v>#N/A</v>
      </c>
      <c r="AE8" s="25" t="e">
        <f t="shared" si="4"/>
        <v>#N/A</v>
      </c>
      <c r="AF8" s="25" t="e">
        <f t="shared" si="4"/>
        <v>#N/A</v>
      </c>
      <c r="AG8" s="25" t="e">
        <f t="shared" si="4"/>
        <v>#N/A</v>
      </c>
      <c r="AH8" s="25" t="e">
        <f t="shared" si="4"/>
        <v>#N/A</v>
      </c>
      <c r="AI8" s="25" t="e">
        <f t="shared" si="4"/>
        <v>#N/A</v>
      </c>
      <c r="AJ8" s="25" t="e">
        <f t="shared" si="4"/>
        <v>#N/A</v>
      </c>
      <c r="AK8" s="25" t="e">
        <f t="shared" si="4"/>
        <v>#N/A</v>
      </c>
      <c r="AL8" s="25" t="e">
        <f t="shared" si="4"/>
        <v>#N/A</v>
      </c>
      <c r="AM8" s="25" t="e">
        <f t="shared" si="4"/>
        <v>#N/A</v>
      </c>
      <c r="AN8" s="25" t="e">
        <f t="shared" si="4"/>
        <v>#N/A</v>
      </c>
      <c r="AO8" s="25" t="e">
        <f t="shared" si="4"/>
        <v>#N/A</v>
      </c>
      <c r="AP8" s="25" t="e">
        <f t="shared" si="4"/>
        <v>#N/A</v>
      </c>
      <c r="AQ8" s="25" t="e">
        <f t="shared" si="4"/>
        <v>#N/A</v>
      </c>
      <c r="AR8" s="25" t="e">
        <f t="shared" si="4"/>
        <v>#N/A</v>
      </c>
      <c r="AS8" s="25" t="e">
        <f t="shared" si="4"/>
        <v>#N/A</v>
      </c>
      <c r="AT8" s="25" t="e">
        <f t="shared" si="4"/>
        <v>#N/A</v>
      </c>
      <c r="AU8" s="25" t="e">
        <f t="shared" si="4"/>
        <v>#N/A</v>
      </c>
    </row>
    <row r="9" spans="1:47" ht="15.75" thickBot="1" x14ac:dyDescent="0.3">
      <c r="A9" s="46"/>
      <c r="B9" s="41"/>
      <c r="H9" s="28"/>
    </row>
    <row r="10" spans="1:47" ht="30.75" thickBot="1" x14ac:dyDescent="0.3">
      <c r="A10" s="47" t="s">
        <v>74</v>
      </c>
      <c r="B10" s="48"/>
      <c r="F10" s="25" t="str">
        <f>IF(ISNUMBER(G10), CONCATENATE("Event on: ", TEXT(G10, "m/d/yy")), "")</f>
        <v>Event on: 5/20/15</v>
      </c>
      <c r="G10" s="28">
        <f>IF(ISNUMBER(Events!C9), Events!C9,"")</f>
        <v>42144</v>
      </c>
      <c r="H10" s="25" t="e">
        <f>IF(ISNUMBER($G$10),IF(ROUND(($G$10-H$5)/7,0)=0,0,NA()),NA())</f>
        <v>#N/A</v>
      </c>
      <c r="I10" s="25">
        <f t="shared" ref="I10:AU10" si="5">IF(ISNUMBER($G$10),IF(ROUND(($G$10-I$5)/7,0)=0,0,NA()),NA())</f>
        <v>0</v>
      </c>
      <c r="J10" s="25" t="e">
        <f t="shared" si="5"/>
        <v>#N/A</v>
      </c>
      <c r="K10" s="25" t="e">
        <f t="shared" si="5"/>
        <v>#N/A</v>
      </c>
      <c r="L10" s="25" t="e">
        <f t="shared" si="5"/>
        <v>#N/A</v>
      </c>
      <c r="M10" s="25" t="e">
        <f t="shared" si="5"/>
        <v>#N/A</v>
      </c>
      <c r="N10" s="25" t="e">
        <f t="shared" si="5"/>
        <v>#N/A</v>
      </c>
      <c r="O10" s="25" t="e">
        <f t="shared" si="5"/>
        <v>#N/A</v>
      </c>
      <c r="P10" s="25" t="e">
        <f t="shared" si="5"/>
        <v>#N/A</v>
      </c>
      <c r="Q10" s="25" t="e">
        <f t="shared" si="5"/>
        <v>#N/A</v>
      </c>
      <c r="R10" s="25" t="e">
        <f t="shared" si="5"/>
        <v>#N/A</v>
      </c>
      <c r="S10" s="25" t="e">
        <f t="shared" si="5"/>
        <v>#N/A</v>
      </c>
      <c r="T10" s="25" t="e">
        <f t="shared" si="5"/>
        <v>#N/A</v>
      </c>
      <c r="U10" s="25" t="e">
        <f t="shared" si="5"/>
        <v>#N/A</v>
      </c>
      <c r="V10" s="25" t="e">
        <f t="shared" si="5"/>
        <v>#N/A</v>
      </c>
      <c r="W10" s="25" t="e">
        <f t="shared" si="5"/>
        <v>#N/A</v>
      </c>
      <c r="X10" s="25" t="e">
        <f t="shared" si="5"/>
        <v>#N/A</v>
      </c>
      <c r="Y10" s="25" t="e">
        <f t="shared" si="5"/>
        <v>#N/A</v>
      </c>
      <c r="Z10" s="25" t="e">
        <f t="shared" si="5"/>
        <v>#N/A</v>
      </c>
      <c r="AA10" s="25" t="e">
        <f t="shared" si="5"/>
        <v>#N/A</v>
      </c>
      <c r="AB10" s="25" t="e">
        <f t="shared" si="5"/>
        <v>#N/A</v>
      </c>
      <c r="AC10" s="25" t="e">
        <f t="shared" si="5"/>
        <v>#N/A</v>
      </c>
      <c r="AD10" s="25" t="e">
        <f t="shared" si="5"/>
        <v>#N/A</v>
      </c>
      <c r="AE10" s="25" t="e">
        <f t="shared" si="5"/>
        <v>#N/A</v>
      </c>
      <c r="AF10" s="25" t="e">
        <f t="shared" si="5"/>
        <v>#N/A</v>
      </c>
      <c r="AG10" s="25" t="e">
        <f t="shared" si="5"/>
        <v>#N/A</v>
      </c>
      <c r="AH10" s="25" t="e">
        <f t="shared" si="5"/>
        <v>#N/A</v>
      </c>
      <c r="AI10" s="25" t="e">
        <f t="shared" si="5"/>
        <v>#N/A</v>
      </c>
      <c r="AJ10" s="25" t="e">
        <f t="shared" si="5"/>
        <v>#N/A</v>
      </c>
      <c r="AK10" s="25" t="e">
        <f t="shared" si="5"/>
        <v>#N/A</v>
      </c>
      <c r="AL10" s="25" t="e">
        <f t="shared" si="5"/>
        <v>#N/A</v>
      </c>
      <c r="AM10" s="25" t="e">
        <f t="shared" si="5"/>
        <v>#N/A</v>
      </c>
      <c r="AN10" s="25" t="e">
        <f t="shared" si="5"/>
        <v>#N/A</v>
      </c>
      <c r="AO10" s="25" t="e">
        <f t="shared" si="5"/>
        <v>#N/A</v>
      </c>
      <c r="AP10" s="25" t="e">
        <f t="shared" si="5"/>
        <v>#N/A</v>
      </c>
      <c r="AQ10" s="25" t="e">
        <f t="shared" si="5"/>
        <v>#N/A</v>
      </c>
      <c r="AR10" s="25" t="e">
        <f t="shared" si="5"/>
        <v>#N/A</v>
      </c>
      <c r="AS10" s="25" t="e">
        <f t="shared" si="5"/>
        <v>#N/A</v>
      </c>
      <c r="AT10" s="25" t="e">
        <f t="shared" si="5"/>
        <v>#N/A</v>
      </c>
      <c r="AU10" s="25" t="e">
        <f t="shared" si="5"/>
        <v>#N/A</v>
      </c>
    </row>
    <row r="11" spans="1:47" x14ac:dyDescent="0.25">
      <c r="F11" s="25" t="str">
        <f t="shared" ref="F11:F14" si="6">IF(ISNUMBER(G11), CONCATENATE("Event on: ", TEXT(G11, "m/d/yy")), "")</f>
        <v>Event on: 7/22/15</v>
      </c>
      <c r="G11" s="28">
        <f>IF(ISNUMBER(Events!C10), Events!C10,"")</f>
        <v>42207</v>
      </c>
      <c r="H11" s="25" t="e">
        <f>IF(ISNUMBER($G$11),IF(ROUND(($G$11-H$5)/7,0)=0,0,NA()),NA())</f>
        <v>#N/A</v>
      </c>
      <c r="I11" s="25" t="e">
        <f t="shared" ref="I11:AU11" si="7">IF(ISNUMBER($G$11),IF(ROUND(($G$11-I$5)/7,0)=0,0,NA()),NA())</f>
        <v>#N/A</v>
      </c>
      <c r="J11" s="25" t="e">
        <f t="shared" si="7"/>
        <v>#N/A</v>
      </c>
      <c r="K11" s="25" t="e">
        <f t="shared" si="7"/>
        <v>#N/A</v>
      </c>
      <c r="L11" s="25" t="e">
        <f t="shared" si="7"/>
        <v>#N/A</v>
      </c>
      <c r="M11" s="25" t="e">
        <f t="shared" si="7"/>
        <v>#N/A</v>
      </c>
      <c r="N11" s="25" t="e">
        <f t="shared" si="7"/>
        <v>#N/A</v>
      </c>
      <c r="O11" s="25" t="e">
        <f t="shared" si="7"/>
        <v>#N/A</v>
      </c>
      <c r="P11" s="25" t="e">
        <f t="shared" si="7"/>
        <v>#N/A</v>
      </c>
      <c r="Q11" s="25" t="e">
        <f t="shared" si="7"/>
        <v>#N/A</v>
      </c>
      <c r="R11" s="25">
        <f t="shared" si="7"/>
        <v>0</v>
      </c>
      <c r="S11" s="25" t="e">
        <f t="shared" si="7"/>
        <v>#N/A</v>
      </c>
      <c r="T11" s="25" t="e">
        <f t="shared" si="7"/>
        <v>#N/A</v>
      </c>
      <c r="U11" s="25" t="e">
        <f t="shared" si="7"/>
        <v>#N/A</v>
      </c>
      <c r="V11" s="25" t="e">
        <f t="shared" si="7"/>
        <v>#N/A</v>
      </c>
      <c r="W11" s="25" t="e">
        <f t="shared" si="7"/>
        <v>#N/A</v>
      </c>
      <c r="X11" s="25" t="e">
        <f t="shared" si="7"/>
        <v>#N/A</v>
      </c>
      <c r="Y11" s="25" t="e">
        <f t="shared" si="7"/>
        <v>#N/A</v>
      </c>
      <c r="Z11" s="25" t="e">
        <f t="shared" si="7"/>
        <v>#N/A</v>
      </c>
      <c r="AA11" s="25" t="e">
        <f t="shared" si="7"/>
        <v>#N/A</v>
      </c>
      <c r="AB11" s="25" t="e">
        <f t="shared" si="7"/>
        <v>#N/A</v>
      </c>
      <c r="AC11" s="25" t="e">
        <f t="shared" si="7"/>
        <v>#N/A</v>
      </c>
      <c r="AD11" s="25" t="e">
        <f t="shared" si="7"/>
        <v>#N/A</v>
      </c>
      <c r="AE11" s="25" t="e">
        <f t="shared" si="7"/>
        <v>#N/A</v>
      </c>
      <c r="AF11" s="25" t="e">
        <f t="shared" si="7"/>
        <v>#N/A</v>
      </c>
      <c r="AG11" s="25" t="e">
        <f t="shared" si="7"/>
        <v>#N/A</v>
      </c>
      <c r="AH11" s="25" t="e">
        <f t="shared" si="7"/>
        <v>#N/A</v>
      </c>
      <c r="AI11" s="25" t="e">
        <f t="shared" si="7"/>
        <v>#N/A</v>
      </c>
      <c r="AJ11" s="25" t="e">
        <f t="shared" si="7"/>
        <v>#N/A</v>
      </c>
      <c r="AK11" s="25" t="e">
        <f t="shared" si="7"/>
        <v>#N/A</v>
      </c>
      <c r="AL11" s="25" t="e">
        <f t="shared" si="7"/>
        <v>#N/A</v>
      </c>
      <c r="AM11" s="25" t="e">
        <f t="shared" si="7"/>
        <v>#N/A</v>
      </c>
      <c r="AN11" s="25" t="e">
        <f t="shared" si="7"/>
        <v>#N/A</v>
      </c>
      <c r="AO11" s="25" t="e">
        <f t="shared" si="7"/>
        <v>#N/A</v>
      </c>
      <c r="AP11" s="25" t="e">
        <f t="shared" si="7"/>
        <v>#N/A</v>
      </c>
      <c r="AQ11" s="25" t="e">
        <f t="shared" si="7"/>
        <v>#N/A</v>
      </c>
      <c r="AR11" s="25" t="e">
        <f t="shared" si="7"/>
        <v>#N/A</v>
      </c>
      <c r="AS11" s="25" t="e">
        <f t="shared" si="7"/>
        <v>#N/A</v>
      </c>
      <c r="AT11" s="25" t="e">
        <f t="shared" si="7"/>
        <v>#N/A</v>
      </c>
      <c r="AU11" s="25" t="e">
        <f t="shared" si="7"/>
        <v>#N/A</v>
      </c>
    </row>
    <row r="12" spans="1:47" x14ac:dyDescent="0.25">
      <c r="F12" s="25" t="str">
        <f t="shared" si="6"/>
        <v>Event on: 8/10/15</v>
      </c>
      <c r="G12" s="28">
        <f>IF(ISNUMBER(Events!C11), Events!C11,"")</f>
        <v>42226</v>
      </c>
      <c r="H12" s="25" t="e">
        <f>IF(ISNUMBER($G$12),IF(ROUND(($G$12-H$5)/7,0)=0,0,NA()),NA())</f>
        <v>#N/A</v>
      </c>
      <c r="I12" s="25" t="e">
        <f t="shared" ref="I12:AU12" si="8">IF(ISNUMBER($G$12),IF(ROUND(($G$12-I$5)/7,0)=0,0,NA()),NA())</f>
        <v>#N/A</v>
      </c>
      <c r="J12" s="25" t="e">
        <f t="shared" si="8"/>
        <v>#N/A</v>
      </c>
      <c r="K12" s="25" t="e">
        <f t="shared" si="8"/>
        <v>#N/A</v>
      </c>
      <c r="L12" s="25" t="e">
        <f t="shared" si="8"/>
        <v>#N/A</v>
      </c>
      <c r="M12" s="25" t="e">
        <f t="shared" si="8"/>
        <v>#N/A</v>
      </c>
      <c r="N12" s="25" t="e">
        <f t="shared" si="8"/>
        <v>#N/A</v>
      </c>
      <c r="O12" s="25" t="e">
        <f t="shared" si="8"/>
        <v>#N/A</v>
      </c>
      <c r="P12" s="25" t="e">
        <f t="shared" si="8"/>
        <v>#N/A</v>
      </c>
      <c r="Q12" s="25" t="e">
        <f t="shared" si="8"/>
        <v>#N/A</v>
      </c>
      <c r="R12" s="25" t="e">
        <f t="shared" si="8"/>
        <v>#N/A</v>
      </c>
      <c r="S12" s="25" t="e">
        <f t="shared" si="8"/>
        <v>#N/A</v>
      </c>
      <c r="T12" s="25" t="e">
        <f t="shared" si="8"/>
        <v>#N/A</v>
      </c>
      <c r="U12" s="25">
        <f t="shared" si="8"/>
        <v>0</v>
      </c>
      <c r="V12" s="25" t="e">
        <f t="shared" si="8"/>
        <v>#N/A</v>
      </c>
      <c r="W12" s="25" t="e">
        <f t="shared" si="8"/>
        <v>#N/A</v>
      </c>
      <c r="X12" s="25" t="e">
        <f t="shared" si="8"/>
        <v>#N/A</v>
      </c>
      <c r="Y12" s="25" t="e">
        <f t="shared" si="8"/>
        <v>#N/A</v>
      </c>
      <c r="Z12" s="25" t="e">
        <f t="shared" si="8"/>
        <v>#N/A</v>
      </c>
      <c r="AA12" s="25" t="e">
        <f t="shared" si="8"/>
        <v>#N/A</v>
      </c>
      <c r="AB12" s="25" t="e">
        <f t="shared" si="8"/>
        <v>#N/A</v>
      </c>
      <c r="AC12" s="25" t="e">
        <f t="shared" si="8"/>
        <v>#N/A</v>
      </c>
      <c r="AD12" s="25" t="e">
        <f t="shared" si="8"/>
        <v>#N/A</v>
      </c>
      <c r="AE12" s="25" t="e">
        <f t="shared" si="8"/>
        <v>#N/A</v>
      </c>
      <c r="AF12" s="25" t="e">
        <f t="shared" si="8"/>
        <v>#N/A</v>
      </c>
      <c r="AG12" s="25" t="e">
        <f t="shared" si="8"/>
        <v>#N/A</v>
      </c>
      <c r="AH12" s="25" t="e">
        <f t="shared" si="8"/>
        <v>#N/A</v>
      </c>
      <c r="AI12" s="25" t="e">
        <f t="shared" si="8"/>
        <v>#N/A</v>
      </c>
      <c r="AJ12" s="25" t="e">
        <f t="shared" si="8"/>
        <v>#N/A</v>
      </c>
      <c r="AK12" s="25" t="e">
        <f t="shared" si="8"/>
        <v>#N/A</v>
      </c>
      <c r="AL12" s="25" t="e">
        <f t="shared" si="8"/>
        <v>#N/A</v>
      </c>
      <c r="AM12" s="25" t="e">
        <f t="shared" si="8"/>
        <v>#N/A</v>
      </c>
      <c r="AN12" s="25" t="e">
        <f t="shared" si="8"/>
        <v>#N/A</v>
      </c>
      <c r="AO12" s="25" t="e">
        <f t="shared" si="8"/>
        <v>#N/A</v>
      </c>
      <c r="AP12" s="25" t="e">
        <f t="shared" si="8"/>
        <v>#N/A</v>
      </c>
      <c r="AQ12" s="25" t="e">
        <f t="shared" si="8"/>
        <v>#N/A</v>
      </c>
      <c r="AR12" s="25" t="e">
        <f t="shared" si="8"/>
        <v>#N/A</v>
      </c>
      <c r="AS12" s="25" t="e">
        <f t="shared" si="8"/>
        <v>#N/A</v>
      </c>
      <c r="AT12" s="25" t="e">
        <f t="shared" si="8"/>
        <v>#N/A</v>
      </c>
      <c r="AU12" s="25" t="e">
        <f t="shared" si="8"/>
        <v>#N/A</v>
      </c>
    </row>
    <row r="13" spans="1:47" x14ac:dyDescent="0.25">
      <c r="A13" s="54" t="s">
        <v>85</v>
      </c>
      <c r="F13" s="25" t="str">
        <f t="shared" si="6"/>
        <v/>
      </c>
      <c r="G13" s="28" t="str">
        <f>IF(ISNUMBER(Events!C12), Events!C12,"")</f>
        <v/>
      </c>
      <c r="H13" s="25" t="e">
        <f>IF(ISNUMBER($G$13),IF(ROUND(($G$13-H$5)/7,0)=0,0,NA()),NA())</f>
        <v>#N/A</v>
      </c>
      <c r="I13" s="25" t="e">
        <f t="shared" ref="I13:AU13" si="9">IF(ISNUMBER($G$13),IF(ROUND(($G$13-I$5)/7,0)=0,0,NA()),NA())</f>
        <v>#N/A</v>
      </c>
      <c r="J13" s="25" t="e">
        <f t="shared" si="9"/>
        <v>#N/A</v>
      </c>
      <c r="K13" s="25" t="e">
        <f t="shared" si="9"/>
        <v>#N/A</v>
      </c>
      <c r="L13" s="25" t="e">
        <f t="shared" si="9"/>
        <v>#N/A</v>
      </c>
      <c r="M13" s="25" t="e">
        <f t="shared" si="9"/>
        <v>#N/A</v>
      </c>
      <c r="N13" s="25" t="e">
        <f t="shared" si="9"/>
        <v>#N/A</v>
      </c>
      <c r="O13" s="25" t="e">
        <f t="shared" si="9"/>
        <v>#N/A</v>
      </c>
      <c r="P13" s="25" t="e">
        <f t="shared" si="9"/>
        <v>#N/A</v>
      </c>
      <c r="Q13" s="25" t="e">
        <f t="shared" si="9"/>
        <v>#N/A</v>
      </c>
      <c r="R13" s="25" t="e">
        <f t="shared" si="9"/>
        <v>#N/A</v>
      </c>
      <c r="S13" s="25" t="e">
        <f t="shared" si="9"/>
        <v>#N/A</v>
      </c>
      <c r="T13" s="25" t="e">
        <f t="shared" si="9"/>
        <v>#N/A</v>
      </c>
      <c r="U13" s="25" t="e">
        <f t="shared" si="9"/>
        <v>#N/A</v>
      </c>
      <c r="V13" s="25" t="e">
        <f t="shared" si="9"/>
        <v>#N/A</v>
      </c>
      <c r="W13" s="25" t="e">
        <f t="shared" si="9"/>
        <v>#N/A</v>
      </c>
      <c r="X13" s="25" t="e">
        <f t="shared" si="9"/>
        <v>#N/A</v>
      </c>
      <c r="Y13" s="25" t="e">
        <f t="shared" si="9"/>
        <v>#N/A</v>
      </c>
      <c r="Z13" s="25" t="e">
        <f t="shared" si="9"/>
        <v>#N/A</v>
      </c>
      <c r="AA13" s="25" t="e">
        <f t="shared" si="9"/>
        <v>#N/A</v>
      </c>
      <c r="AB13" s="25" t="e">
        <f t="shared" si="9"/>
        <v>#N/A</v>
      </c>
      <c r="AC13" s="25" t="e">
        <f t="shared" si="9"/>
        <v>#N/A</v>
      </c>
      <c r="AD13" s="25" t="e">
        <f t="shared" si="9"/>
        <v>#N/A</v>
      </c>
      <c r="AE13" s="25" t="e">
        <f t="shared" si="9"/>
        <v>#N/A</v>
      </c>
      <c r="AF13" s="25" t="e">
        <f t="shared" si="9"/>
        <v>#N/A</v>
      </c>
      <c r="AG13" s="25" t="e">
        <f t="shared" si="9"/>
        <v>#N/A</v>
      </c>
      <c r="AH13" s="25" t="e">
        <f t="shared" si="9"/>
        <v>#N/A</v>
      </c>
      <c r="AI13" s="25" t="e">
        <f t="shared" si="9"/>
        <v>#N/A</v>
      </c>
      <c r="AJ13" s="25" t="e">
        <f t="shared" si="9"/>
        <v>#N/A</v>
      </c>
      <c r="AK13" s="25" t="e">
        <f t="shared" si="9"/>
        <v>#N/A</v>
      </c>
      <c r="AL13" s="25" t="e">
        <f t="shared" si="9"/>
        <v>#N/A</v>
      </c>
      <c r="AM13" s="25" t="e">
        <f t="shared" si="9"/>
        <v>#N/A</v>
      </c>
      <c r="AN13" s="25" t="e">
        <f t="shared" si="9"/>
        <v>#N/A</v>
      </c>
      <c r="AO13" s="25" t="e">
        <f t="shared" si="9"/>
        <v>#N/A</v>
      </c>
      <c r="AP13" s="25" t="e">
        <f t="shared" si="9"/>
        <v>#N/A</v>
      </c>
      <c r="AQ13" s="25" t="e">
        <f t="shared" si="9"/>
        <v>#N/A</v>
      </c>
      <c r="AR13" s="25" t="e">
        <f t="shared" si="9"/>
        <v>#N/A</v>
      </c>
      <c r="AS13" s="25" t="e">
        <f t="shared" si="9"/>
        <v>#N/A</v>
      </c>
      <c r="AT13" s="25" t="e">
        <f t="shared" si="9"/>
        <v>#N/A</v>
      </c>
      <c r="AU13" s="25" t="e">
        <f t="shared" si="9"/>
        <v>#N/A</v>
      </c>
    </row>
    <row r="14" spans="1:47" x14ac:dyDescent="0.25">
      <c r="F14" s="25" t="str">
        <f t="shared" si="6"/>
        <v/>
      </c>
      <c r="G14" s="28" t="str">
        <f>IF(ISNUMBER(Events!C13), Events!C13,"")</f>
        <v/>
      </c>
      <c r="H14" s="25" t="e">
        <f>IF(ISNUMBER($G$14),IF(ROUND(($G$14-H$5)/7,0)=0,0,NA()),NA())</f>
        <v>#N/A</v>
      </c>
      <c r="I14" s="25" t="e">
        <f t="shared" ref="I14:AU14" si="10">IF(ISNUMBER($G$14),IF(ROUND(($G$14-I$5)/7,0)=0,0,NA()),NA())</f>
        <v>#N/A</v>
      </c>
      <c r="J14" s="25" t="e">
        <f t="shared" si="10"/>
        <v>#N/A</v>
      </c>
      <c r="K14" s="25" t="e">
        <f t="shared" si="10"/>
        <v>#N/A</v>
      </c>
      <c r="L14" s="25" t="e">
        <f t="shared" si="10"/>
        <v>#N/A</v>
      </c>
      <c r="M14" s="25" t="e">
        <f t="shared" si="10"/>
        <v>#N/A</v>
      </c>
      <c r="N14" s="25" t="e">
        <f t="shared" si="10"/>
        <v>#N/A</v>
      </c>
      <c r="O14" s="25" t="e">
        <f t="shared" si="10"/>
        <v>#N/A</v>
      </c>
      <c r="P14" s="25" t="e">
        <f t="shared" si="10"/>
        <v>#N/A</v>
      </c>
      <c r="Q14" s="25" t="e">
        <f t="shared" si="10"/>
        <v>#N/A</v>
      </c>
      <c r="R14" s="25" t="e">
        <f t="shared" si="10"/>
        <v>#N/A</v>
      </c>
      <c r="S14" s="25" t="e">
        <f t="shared" si="10"/>
        <v>#N/A</v>
      </c>
      <c r="T14" s="25" t="e">
        <f t="shared" si="10"/>
        <v>#N/A</v>
      </c>
      <c r="U14" s="25" t="e">
        <f t="shared" si="10"/>
        <v>#N/A</v>
      </c>
      <c r="V14" s="25" t="e">
        <f t="shared" si="10"/>
        <v>#N/A</v>
      </c>
      <c r="W14" s="25" t="e">
        <f t="shared" si="10"/>
        <v>#N/A</v>
      </c>
      <c r="X14" s="25" t="e">
        <f t="shared" si="10"/>
        <v>#N/A</v>
      </c>
      <c r="Y14" s="25" t="e">
        <f t="shared" si="10"/>
        <v>#N/A</v>
      </c>
      <c r="Z14" s="25" t="e">
        <f t="shared" si="10"/>
        <v>#N/A</v>
      </c>
      <c r="AA14" s="25" t="e">
        <f t="shared" si="10"/>
        <v>#N/A</v>
      </c>
      <c r="AB14" s="25" t="e">
        <f t="shared" si="10"/>
        <v>#N/A</v>
      </c>
      <c r="AC14" s="25" t="e">
        <f t="shared" si="10"/>
        <v>#N/A</v>
      </c>
      <c r="AD14" s="25" t="e">
        <f t="shared" si="10"/>
        <v>#N/A</v>
      </c>
      <c r="AE14" s="25" t="e">
        <f t="shared" si="10"/>
        <v>#N/A</v>
      </c>
      <c r="AF14" s="25" t="e">
        <f t="shared" si="10"/>
        <v>#N/A</v>
      </c>
      <c r="AG14" s="25" t="e">
        <f t="shared" si="10"/>
        <v>#N/A</v>
      </c>
      <c r="AH14" s="25" t="e">
        <f t="shared" si="10"/>
        <v>#N/A</v>
      </c>
      <c r="AI14" s="25" t="e">
        <f t="shared" si="10"/>
        <v>#N/A</v>
      </c>
      <c r="AJ14" s="25" t="e">
        <f t="shared" si="10"/>
        <v>#N/A</v>
      </c>
      <c r="AK14" s="25" t="e">
        <f t="shared" si="10"/>
        <v>#N/A</v>
      </c>
      <c r="AL14" s="25" t="e">
        <f t="shared" si="10"/>
        <v>#N/A</v>
      </c>
      <c r="AM14" s="25" t="e">
        <f t="shared" si="10"/>
        <v>#N/A</v>
      </c>
      <c r="AN14" s="25" t="e">
        <f t="shared" si="10"/>
        <v>#N/A</v>
      </c>
      <c r="AO14" s="25" t="e">
        <f t="shared" si="10"/>
        <v>#N/A</v>
      </c>
      <c r="AP14" s="25" t="e">
        <f t="shared" si="10"/>
        <v>#N/A</v>
      </c>
      <c r="AQ14" s="25" t="e">
        <f t="shared" si="10"/>
        <v>#N/A</v>
      </c>
      <c r="AR14" s="25" t="e">
        <f t="shared" si="10"/>
        <v>#N/A</v>
      </c>
      <c r="AS14" s="25" t="e">
        <f t="shared" si="10"/>
        <v>#N/A</v>
      </c>
      <c r="AT14" s="25" t="e">
        <f t="shared" si="10"/>
        <v>#N/A</v>
      </c>
      <c r="AU14" s="25" t="e">
        <f t="shared" si="10"/>
        <v>#N/A</v>
      </c>
    </row>
    <row r="15" spans="1:47" x14ac:dyDescent="0.25">
      <c r="A15" s="39" t="str">
        <f>IF(ISNUMBER(Events!C9), (CONCATENATE(TEXT(Events!C9,"m/d/yy"),": ", Events!D9)), "")</f>
        <v>5/20/15: Event 1</v>
      </c>
    </row>
    <row r="16" spans="1:47" x14ac:dyDescent="0.25">
      <c r="A16" s="39" t="str">
        <f>IF(ISNUMBER(Events!C10), (CONCATENATE(TEXT(Events!C10,"m/d/yy"),": ", Events!D10)), "")</f>
        <v>7/22/15: Event 1B</v>
      </c>
    </row>
    <row r="17" spans="1:47" x14ac:dyDescent="0.25">
      <c r="A17" s="39" t="str">
        <f>IF(ISNUMBER(Events!C11), (CONCATENATE(TEXT(Events!C11,"m/d/yy"),": ", Events!D11)), "")</f>
        <v>8/10/15: Event 5</v>
      </c>
    </row>
    <row r="18" spans="1:47" x14ac:dyDescent="0.25">
      <c r="A18" s="39" t="str">
        <f>IF(ISNUMBER(Events!C12), (CONCATENATE(TEXT(Events!C12,"m/d/yy"),": ", Events!D12)), "")</f>
        <v/>
      </c>
    </row>
    <row r="19" spans="1:47" x14ac:dyDescent="0.25">
      <c r="A19" s="39" t="str">
        <f>IF(ISNUMBER(Events!C13), (CONCATENATE(TEXT(Events!C13,"m/d/yy"),": ", Events!D13)), "")</f>
        <v/>
      </c>
    </row>
    <row r="27" spans="1:47" x14ac:dyDescent="0.25">
      <c r="G27" s="25" t="s">
        <v>67</v>
      </c>
      <c r="H27" s="25">
        <f>'Data Entry'!K8</f>
        <v>13</v>
      </c>
    </row>
    <row r="28" spans="1:47" x14ac:dyDescent="0.25">
      <c r="A28" s="40" t="str">
        <f>CONCATENATE("Grade ",'Data Entry'!G8," ",'Data Entry'!F8," ","Measure")</f>
        <v>Grade 2 Computation Measure</v>
      </c>
      <c r="B28" s="41"/>
      <c r="G28" s="25" t="s">
        <v>57</v>
      </c>
      <c r="H28" s="25">
        <v>1</v>
      </c>
      <c r="I28" s="25">
        <v>2</v>
      </c>
      <c r="J28" s="25">
        <v>3</v>
      </c>
      <c r="K28" s="25">
        <v>4</v>
      </c>
      <c r="L28" s="25">
        <v>5</v>
      </c>
      <c r="M28" s="25">
        <v>6</v>
      </c>
      <c r="N28" s="25">
        <v>7</v>
      </c>
      <c r="O28" s="25">
        <v>8</v>
      </c>
      <c r="P28" s="25">
        <v>9</v>
      </c>
      <c r="Q28" s="25">
        <v>10</v>
      </c>
      <c r="R28" s="25">
        <v>11</v>
      </c>
      <c r="S28" s="25">
        <v>12</v>
      </c>
      <c r="T28" s="25">
        <v>13</v>
      </c>
      <c r="U28" s="25">
        <v>14</v>
      </c>
      <c r="V28" s="25">
        <v>15</v>
      </c>
      <c r="W28" s="25">
        <v>16</v>
      </c>
      <c r="X28" s="25">
        <v>17</v>
      </c>
      <c r="Y28" s="25">
        <v>18</v>
      </c>
      <c r="Z28" s="25">
        <v>19</v>
      </c>
      <c r="AA28" s="25">
        <v>20</v>
      </c>
      <c r="AB28" s="25">
        <v>21</v>
      </c>
      <c r="AC28" s="25">
        <v>22</v>
      </c>
      <c r="AD28" s="25">
        <v>23</v>
      </c>
      <c r="AE28" s="25">
        <v>24</v>
      </c>
      <c r="AF28" s="25">
        <v>25</v>
      </c>
      <c r="AG28" s="25">
        <v>26</v>
      </c>
      <c r="AH28" s="25">
        <v>27</v>
      </c>
      <c r="AI28" s="25">
        <v>28</v>
      </c>
      <c r="AJ28" s="25">
        <v>29</v>
      </c>
      <c r="AK28" s="25">
        <v>30</v>
      </c>
      <c r="AL28" s="25">
        <v>31</v>
      </c>
      <c r="AM28" s="25">
        <v>32</v>
      </c>
      <c r="AN28" s="25">
        <v>33</v>
      </c>
      <c r="AO28" s="25">
        <v>34</v>
      </c>
      <c r="AP28" s="25">
        <v>35</v>
      </c>
      <c r="AQ28" s="25">
        <v>36</v>
      </c>
      <c r="AR28" s="25">
        <v>37</v>
      </c>
      <c r="AS28" s="25">
        <v>38</v>
      </c>
      <c r="AT28" s="25">
        <v>39</v>
      </c>
      <c r="AU28" s="25">
        <v>40</v>
      </c>
    </row>
    <row r="29" spans="1:47" s="26" customFormat="1" x14ac:dyDescent="0.25">
      <c r="A29" s="42"/>
      <c r="B29" s="41"/>
      <c r="C29" s="43"/>
      <c r="D29" s="43"/>
      <c r="F29" s="25" t="s">
        <v>58</v>
      </c>
      <c r="G29" s="25" t="str">
        <f>IF(ISTEXT('Data Entry'!F3), 'Data Entry'!F3, "")</f>
        <v>Maze</v>
      </c>
      <c r="H29" s="25">
        <f>IF(ISNUMBER('Data Entry'!M8),'Data Entry'!M8,NA())</f>
        <v>8</v>
      </c>
      <c r="I29" s="25">
        <f>IF(ISNUMBER('Data Entry'!N8),'Data Entry'!N8,NA())</f>
        <v>8</v>
      </c>
      <c r="J29" s="25">
        <f>IF(ISNUMBER('Data Entry'!O8),'Data Entry'!O8,NA())</f>
        <v>8</v>
      </c>
      <c r="K29" s="25">
        <f>IF(ISNUMBER('Data Entry'!P8),'Data Entry'!P8,NA())</f>
        <v>8</v>
      </c>
      <c r="L29" s="25">
        <f>IF(ISNUMBER('Data Entry'!Q8),'Data Entry'!Q8,NA())</f>
        <v>7</v>
      </c>
      <c r="M29" s="25">
        <f>IF(ISNUMBER('Data Entry'!R8),'Data Entry'!R8,NA())</f>
        <v>10</v>
      </c>
      <c r="N29" s="25">
        <f>IF(ISNUMBER('Data Entry'!S8),'Data Entry'!S8,NA())</f>
        <v>10</v>
      </c>
      <c r="O29" s="25">
        <f>IF(ISNUMBER('Data Entry'!T8),'Data Entry'!T8,NA())</f>
        <v>7</v>
      </c>
      <c r="P29" s="25" t="e">
        <f>IF(ISNUMBER('Data Entry'!U8),'Data Entry'!U8,NA())</f>
        <v>#N/A</v>
      </c>
      <c r="Q29" s="25" t="e">
        <f>IF(ISNUMBER('Data Entry'!V8),'Data Entry'!V8,NA())</f>
        <v>#N/A</v>
      </c>
      <c r="R29" s="25" t="e">
        <f>IF(ISNUMBER('Data Entry'!W8),'Data Entry'!W8,NA())</f>
        <v>#N/A</v>
      </c>
      <c r="S29" s="25" t="e">
        <f>IF(ISNUMBER('Data Entry'!X8),'Data Entry'!X8,NA())</f>
        <v>#N/A</v>
      </c>
      <c r="T29" s="25" t="e">
        <f>IF(ISNUMBER('Data Entry'!Y8),'Data Entry'!Y8,NA())</f>
        <v>#N/A</v>
      </c>
      <c r="U29" s="25" t="e">
        <f>IF(ISNUMBER('Data Entry'!Z8),'Data Entry'!Z8,NA())</f>
        <v>#N/A</v>
      </c>
      <c r="V29" s="25" t="e">
        <f>IF(ISNUMBER('Data Entry'!AA8),'Data Entry'!AA8,NA())</f>
        <v>#N/A</v>
      </c>
      <c r="W29" s="25" t="e">
        <f>IF(ISNUMBER('Data Entry'!AB8),'Data Entry'!AB8,NA())</f>
        <v>#N/A</v>
      </c>
      <c r="X29" s="25" t="e">
        <f>IF(ISNUMBER('Data Entry'!AC8),'Data Entry'!AC8,NA())</f>
        <v>#N/A</v>
      </c>
      <c r="Y29" s="25" t="e">
        <f>IF(ISNUMBER('Data Entry'!AD8),'Data Entry'!AD8,NA())</f>
        <v>#N/A</v>
      </c>
      <c r="Z29" s="25" t="e">
        <f>IF(ISNUMBER('Data Entry'!AE8),'Data Entry'!AE8,NA())</f>
        <v>#N/A</v>
      </c>
      <c r="AA29" s="25" t="e">
        <f>IF(ISNUMBER('Data Entry'!AF8),'Data Entry'!AF8,NA())</f>
        <v>#N/A</v>
      </c>
      <c r="AB29" s="25" t="e">
        <f>IF(ISNUMBER('Data Entry'!AG8),'Data Entry'!AG8,NA())</f>
        <v>#N/A</v>
      </c>
      <c r="AC29" s="25" t="e">
        <f>IF(ISNUMBER('Data Entry'!AH8),'Data Entry'!AH8,NA())</f>
        <v>#N/A</v>
      </c>
      <c r="AD29" s="25" t="e">
        <f>IF(ISNUMBER('Data Entry'!AI8),'Data Entry'!AI8,NA())</f>
        <v>#N/A</v>
      </c>
      <c r="AE29" s="25" t="e">
        <f>IF(ISNUMBER('Data Entry'!AJ8),'Data Entry'!AJ8,NA())</f>
        <v>#N/A</v>
      </c>
      <c r="AF29" s="25" t="e">
        <f>IF(ISNUMBER('Data Entry'!AK8),'Data Entry'!AK8,NA())</f>
        <v>#N/A</v>
      </c>
      <c r="AG29" s="25" t="e">
        <f>IF(ISNUMBER('Data Entry'!AL8),'Data Entry'!AL8,NA())</f>
        <v>#N/A</v>
      </c>
      <c r="AH29" s="25" t="e">
        <f>IF(ISNUMBER('Data Entry'!AM8),'Data Entry'!AM8,NA())</f>
        <v>#N/A</v>
      </c>
      <c r="AI29" s="25" t="e">
        <f>IF(ISNUMBER('Data Entry'!AN8),'Data Entry'!AN8,NA())</f>
        <v>#N/A</v>
      </c>
      <c r="AJ29" s="25" t="e">
        <f>IF(ISNUMBER('Data Entry'!AO8),'Data Entry'!AO8,NA())</f>
        <v>#N/A</v>
      </c>
      <c r="AK29" s="25" t="e">
        <f>IF(ISNUMBER('Data Entry'!AP8),'Data Entry'!AP8,NA())</f>
        <v>#N/A</v>
      </c>
      <c r="AL29" s="25" t="e">
        <f>IF(ISNUMBER('Data Entry'!AQ8),'Data Entry'!AQ8,NA())</f>
        <v>#N/A</v>
      </c>
      <c r="AM29" s="25" t="e">
        <f>IF(ISNUMBER('Data Entry'!AR8),'Data Entry'!AR8,NA())</f>
        <v>#N/A</v>
      </c>
      <c r="AN29" s="25" t="e">
        <f>IF(ISNUMBER('Data Entry'!AS8),'Data Entry'!AS8,NA())</f>
        <v>#N/A</v>
      </c>
      <c r="AO29" s="25" t="e">
        <f>IF(ISNUMBER('Data Entry'!AT8),'Data Entry'!AT8,NA())</f>
        <v>#N/A</v>
      </c>
      <c r="AP29" s="25" t="e">
        <f>IF(ISNUMBER('Data Entry'!AU8),'Data Entry'!AU8,NA())</f>
        <v>#N/A</v>
      </c>
      <c r="AQ29" s="25" t="e">
        <f>IF(ISNUMBER('Data Entry'!AV8),'Data Entry'!AV8,NA())</f>
        <v>#N/A</v>
      </c>
      <c r="AR29" s="25" t="e">
        <f>IF(ISNUMBER('Data Entry'!AW8),'Data Entry'!AW8,NA())</f>
        <v>#N/A</v>
      </c>
      <c r="AS29" s="25" t="e">
        <f>IF(ISNUMBER('Data Entry'!AX8),'Data Entry'!AX8,NA())</f>
        <v>#N/A</v>
      </c>
      <c r="AT29" s="25" t="e">
        <f>IF(ISNUMBER('Data Entry'!AY8),'Data Entry'!AY8,NA())</f>
        <v>#N/A</v>
      </c>
      <c r="AU29" s="25" t="e">
        <f>IF(ISNUMBER('Data Entry'!AZ8),'Data Entry'!AZ8,NA())</f>
        <v>#N/A</v>
      </c>
    </row>
    <row r="30" spans="1:47" s="27" customFormat="1" x14ac:dyDescent="0.25">
      <c r="A30" s="44" t="s">
        <v>63</v>
      </c>
      <c r="B30" s="41"/>
      <c r="C30" s="45"/>
      <c r="D30" s="45"/>
      <c r="F30" s="28"/>
      <c r="G30" s="28"/>
      <c r="H30" s="28">
        <f>IF(ISNUMBER('Data Entry'!J8),'Data Entry'!J8,NA())</f>
        <v>42168</v>
      </c>
      <c r="I30" s="28">
        <f>H30+7</f>
        <v>42175</v>
      </c>
      <c r="J30" s="28">
        <f t="shared" ref="J30" si="11">I30+7</f>
        <v>42182</v>
      </c>
      <c r="K30" s="28">
        <f>IF(K$28&lt;($H$27+1),J$30+7,NA())</f>
        <v>42189</v>
      </c>
      <c r="L30" s="28">
        <f t="shared" ref="L30:AU30" si="12">IF(L$28&lt;($H$27+1),K$30+7,NA())</f>
        <v>42196</v>
      </c>
      <c r="M30" s="28">
        <f t="shared" si="12"/>
        <v>42203</v>
      </c>
      <c r="N30" s="28">
        <f t="shared" si="12"/>
        <v>42210</v>
      </c>
      <c r="O30" s="28">
        <f t="shared" si="12"/>
        <v>42217</v>
      </c>
      <c r="P30" s="28">
        <f t="shared" si="12"/>
        <v>42224</v>
      </c>
      <c r="Q30" s="28">
        <f t="shared" si="12"/>
        <v>42231</v>
      </c>
      <c r="R30" s="28">
        <f t="shared" si="12"/>
        <v>42238</v>
      </c>
      <c r="S30" s="28">
        <f t="shared" si="12"/>
        <v>42245</v>
      </c>
      <c r="T30" s="28">
        <f t="shared" si="12"/>
        <v>42252</v>
      </c>
      <c r="U30" s="28" t="e">
        <f t="shared" si="12"/>
        <v>#N/A</v>
      </c>
      <c r="V30" s="28" t="e">
        <f t="shared" si="12"/>
        <v>#N/A</v>
      </c>
      <c r="W30" s="28" t="e">
        <f t="shared" si="12"/>
        <v>#N/A</v>
      </c>
      <c r="X30" s="28" t="e">
        <f t="shared" si="12"/>
        <v>#N/A</v>
      </c>
      <c r="Y30" s="28" t="e">
        <f t="shared" si="12"/>
        <v>#N/A</v>
      </c>
      <c r="Z30" s="28" t="e">
        <f t="shared" si="12"/>
        <v>#N/A</v>
      </c>
      <c r="AA30" s="28" t="e">
        <f t="shared" si="12"/>
        <v>#N/A</v>
      </c>
      <c r="AB30" s="28" t="e">
        <f t="shared" si="12"/>
        <v>#N/A</v>
      </c>
      <c r="AC30" s="28" t="e">
        <f t="shared" si="12"/>
        <v>#N/A</v>
      </c>
      <c r="AD30" s="28" t="e">
        <f t="shared" si="12"/>
        <v>#N/A</v>
      </c>
      <c r="AE30" s="28" t="e">
        <f t="shared" si="12"/>
        <v>#N/A</v>
      </c>
      <c r="AF30" s="28" t="e">
        <f t="shared" si="12"/>
        <v>#N/A</v>
      </c>
      <c r="AG30" s="28" t="e">
        <f t="shared" si="12"/>
        <v>#N/A</v>
      </c>
      <c r="AH30" s="28" t="e">
        <f t="shared" si="12"/>
        <v>#N/A</v>
      </c>
      <c r="AI30" s="28" t="e">
        <f t="shared" si="12"/>
        <v>#N/A</v>
      </c>
      <c r="AJ30" s="28" t="e">
        <f t="shared" si="12"/>
        <v>#N/A</v>
      </c>
      <c r="AK30" s="28" t="e">
        <f t="shared" si="12"/>
        <v>#N/A</v>
      </c>
      <c r="AL30" s="28" t="e">
        <f t="shared" si="12"/>
        <v>#N/A</v>
      </c>
      <c r="AM30" s="28" t="e">
        <f t="shared" si="12"/>
        <v>#N/A</v>
      </c>
      <c r="AN30" s="28" t="e">
        <f t="shared" si="12"/>
        <v>#N/A</v>
      </c>
      <c r="AO30" s="28" t="e">
        <f t="shared" si="12"/>
        <v>#N/A</v>
      </c>
      <c r="AP30" s="28" t="e">
        <f t="shared" si="12"/>
        <v>#N/A</v>
      </c>
      <c r="AQ30" s="28" t="e">
        <f t="shared" si="12"/>
        <v>#N/A</v>
      </c>
      <c r="AR30" s="28" t="e">
        <f t="shared" si="12"/>
        <v>#N/A</v>
      </c>
      <c r="AS30" s="28" t="e">
        <f t="shared" si="12"/>
        <v>#N/A</v>
      </c>
      <c r="AT30" s="28" t="e">
        <f t="shared" si="12"/>
        <v>#N/A</v>
      </c>
      <c r="AU30" s="28" t="e">
        <f t="shared" si="12"/>
        <v>#N/A</v>
      </c>
    </row>
    <row r="31" spans="1:47" x14ac:dyDescent="0.25">
      <c r="A31" s="46" t="s">
        <v>64</v>
      </c>
      <c r="B31" s="41">
        <f>'Data Entry'!BB8</f>
        <v>30</v>
      </c>
      <c r="F31" s="25" t="s">
        <v>62</v>
      </c>
      <c r="G31" s="25" t="s">
        <v>59</v>
      </c>
      <c r="J31" s="25">
        <f>IF(OR($B$35=0,$B$35=1),MEDIAN(H29:J29),NA())</f>
        <v>8</v>
      </c>
      <c r="K31" s="25" t="e">
        <f>IF(K$28=$H$27,IF(OR($B$35=0,$B$35=1),$B$31,NA()),NA())</f>
        <v>#N/A</v>
      </c>
      <c r="L31" s="25" t="e">
        <f t="shared" ref="L31:AU31" si="13">IF(L$28=$H$27,IF(OR($B$35=0,$B$35=1),$B$31,NA()),NA())</f>
        <v>#N/A</v>
      </c>
      <c r="M31" s="25" t="e">
        <f t="shared" si="13"/>
        <v>#N/A</v>
      </c>
      <c r="N31" s="25" t="e">
        <f t="shared" si="13"/>
        <v>#N/A</v>
      </c>
      <c r="O31" s="25" t="e">
        <f t="shared" si="13"/>
        <v>#N/A</v>
      </c>
      <c r="P31" s="25" t="e">
        <f t="shared" si="13"/>
        <v>#N/A</v>
      </c>
      <c r="Q31" s="25" t="e">
        <f t="shared" si="13"/>
        <v>#N/A</v>
      </c>
      <c r="R31" s="25" t="e">
        <f t="shared" si="13"/>
        <v>#N/A</v>
      </c>
      <c r="S31" s="25" t="e">
        <f t="shared" si="13"/>
        <v>#N/A</v>
      </c>
      <c r="T31" s="25">
        <f t="shared" si="13"/>
        <v>30</v>
      </c>
      <c r="U31" s="25" t="e">
        <f t="shared" si="13"/>
        <v>#N/A</v>
      </c>
      <c r="V31" s="25" t="e">
        <f t="shared" si="13"/>
        <v>#N/A</v>
      </c>
      <c r="W31" s="25" t="e">
        <f t="shared" si="13"/>
        <v>#N/A</v>
      </c>
      <c r="X31" s="25" t="e">
        <f t="shared" si="13"/>
        <v>#N/A</v>
      </c>
      <c r="Y31" s="25" t="e">
        <f t="shared" si="13"/>
        <v>#N/A</v>
      </c>
      <c r="Z31" s="25" t="e">
        <f t="shared" si="13"/>
        <v>#N/A</v>
      </c>
      <c r="AA31" s="25" t="e">
        <f t="shared" si="13"/>
        <v>#N/A</v>
      </c>
      <c r="AB31" s="25" t="e">
        <f t="shared" si="13"/>
        <v>#N/A</v>
      </c>
      <c r="AC31" s="25" t="e">
        <f t="shared" si="13"/>
        <v>#N/A</v>
      </c>
      <c r="AD31" s="25" t="e">
        <f t="shared" si="13"/>
        <v>#N/A</v>
      </c>
      <c r="AE31" s="25" t="e">
        <f t="shared" si="13"/>
        <v>#N/A</v>
      </c>
      <c r="AF31" s="25" t="e">
        <f t="shared" si="13"/>
        <v>#N/A</v>
      </c>
      <c r="AG31" s="25" t="e">
        <f t="shared" si="13"/>
        <v>#N/A</v>
      </c>
      <c r="AH31" s="25" t="e">
        <f t="shared" si="13"/>
        <v>#N/A</v>
      </c>
      <c r="AI31" s="25" t="e">
        <f t="shared" si="13"/>
        <v>#N/A</v>
      </c>
      <c r="AJ31" s="25" t="e">
        <f t="shared" si="13"/>
        <v>#N/A</v>
      </c>
      <c r="AK31" s="25" t="e">
        <f t="shared" si="13"/>
        <v>#N/A</v>
      </c>
      <c r="AL31" s="25" t="e">
        <f t="shared" si="13"/>
        <v>#N/A</v>
      </c>
      <c r="AM31" s="25" t="e">
        <f t="shared" si="13"/>
        <v>#N/A</v>
      </c>
      <c r="AN31" s="25" t="e">
        <f t="shared" si="13"/>
        <v>#N/A</v>
      </c>
      <c r="AO31" s="25" t="e">
        <f t="shared" si="13"/>
        <v>#N/A</v>
      </c>
      <c r="AP31" s="25" t="e">
        <f t="shared" si="13"/>
        <v>#N/A</v>
      </c>
      <c r="AQ31" s="25" t="e">
        <f t="shared" si="13"/>
        <v>#N/A</v>
      </c>
      <c r="AR31" s="25" t="e">
        <f t="shared" si="13"/>
        <v>#N/A</v>
      </c>
      <c r="AS31" s="25" t="e">
        <f t="shared" si="13"/>
        <v>#N/A</v>
      </c>
      <c r="AT31" s="25" t="e">
        <f t="shared" si="13"/>
        <v>#N/A</v>
      </c>
      <c r="AU31" s="25" t="e">
        <f t="shared" si="13"/>
        <v>#N/A</v>
      </c>
    </row>
    <row r="32" spans="1:47" x14ac:dyDescent="0.25">
      <c r="A32" s="46" t="s">
        <v>65</v>
      </c>
      <c r="B32" s="41">
        <f>'Data Entry'!BC8</f>
        <v>21</v>
      </c>
      <c r="G32" s="25" t="s">
        <v>60</v>
      </c>
      <c r="J32" s="25">
        <f>IF(OR($B$35=0,$B$35=2),MEDIAN(H29:J29),NA())</f>
        <v>8</v>
      </c>
      <c r="K32" s="25" t="e">
        <f>IF(K$28=$H$27,IF(OR($B$35=0,$B$35=2),$B$32,NA()),NA())</f>
        <v>#N/A</v>
      </c>
      <c r="L32" s="25" t="e">
        <f t="shared" ref="L32:AU32" si="14">IF(L$28=$H$27,IF(OR($B$35=0,$B$35=2),$B$32,NA()),NA())</f>
        <v>#N/A</v>
      </c>
      <c r="M32" s="25" t="e">
        <f t="shared" si="14"/>
        <v>#N/A</v>
      </c>
      <c r="N32" s="25" t="e">
        <f t="shared" si="14"/>
        <v>#N/A</v>
      </c>
      <c r="O32" s="25" t="e">
        <f t="shared" si="14"/>
        <v>#N/A</v>
      </c>
      <c r="P32" s="25" t="e">
        <f t="shared" si="14"/>
        <v>#N/A</v>
      </c>
      <c r="Q32" s="25" t="e">
        <f t="shared" si="14"/>
        <v>#N/A</v>
      </c>
      <c r="R32" s="25" t="e">
        <f t="shared" si="14"/>
        <v>#N/A</v>
      </c>
      <c r="S32" s="25" t="e">
        <f t="shared" si="14"/>
        <v>#N/A</v>
      </c>
      <c r="T32" s="25">
        <f t="shared" si="14"/>
        <v>21</v>
      </c>
      <c r="U32" s="25" t="e">
        <f t="shared" si="14"/>
        <v>#N/A</v>
      </c>
      <c r="V32" s="25" t="e">
        <f t="shared" si="14"/>
        <v>#N/A</v>
      </c>
      <c r="W32" s="25" t="e">
        <f t="shared" si="14"/>
        <v>#N/A</v>
      </c>
      <c r="X32" s="25" t="e">
        <f t="shared" si="14"/>
        <v>#N/A</v>
      </c>
      <c r="Y32" s="25" t="e">
        <f t="shared" si="14"/>
        <v>#N/A</v>
      </c>
      <c r="Z32" s="25" t="e">
        <f t="shared" si="14"/>
        <v>#N/A</v>
      </c>
      <c r="AA32" s="25" t="e">
        <f t="shared" si="14"/>
        <v>#N/A</v>
      </c>
      <c r="AB32" s="25" t="e">
        <f t="shared" si="14"/>
        <v>#N/A</v>
      </c>
      <c r="AC32" s="25" t="e">
        <f t="shared" si="14"/>
        <v>#N/A</v>
      </c>
      <c r="AD32" s="25" t="e">
        <f t="shared" si="14"/>
        <v>#N/A</v>
      </c>
      <c r="AE32" s="25" t="e">
        <f t="shared" si="14"/>
        <v>#N/A</v>
      </c>
      <c r="AF32" s="25" t="e">
        <f t="shared" si="14"/>
        <v>#N/A</v>
      </c>
      <c r="AG32" s="25" t="e">
        <f t="shared" si="14"/>
        <v>#N/A</v>
      </c>
      <c r="AH32" s="25" t="e">
        <f t="shared" si="14"/>
        <v>#N/A</v>
      </c>
      <c r="AI32" s="25" t="e">
        <f t="shared" si="14"/>
        <v>#N/A</v>
      </c>
      <c r="AJ32" s="25" t="e">
        <f t="shared" si="14"/>
        <v>#N/A</v>
      </c>
      <c r="AK32" s="25" t="e">
        <f t="shared" si="14"/>
        <v>#N/A</v>
      </c>
      <c r="AL32" s="25" t="e">
        <f t="shared" si="14"/>
        <v>#N/A</v>
      </c>
      <c r="AM32" s="25" t="e">
        <f t="shared" si="14"/>
        <v>#N/A</v>
      </c>
      <c r="AN32" s="25" t="e">
        <f t="shared" si="14"/>
        <v>#N/A</v>
      </c>
      <c r="AO32" s="25" t="e">
        <f t="shared" si="14"/>
        <v>#N/A</v>
      </c>
      <c r="AP32" s="25" t="e">
        <f t="shared" si="14"/>
        <v>#N/A</v>
      </c>
      <c r="AQ32" s="25" t="e">
        <f t="shared" si="14"/>
        <v>#N/A</v>
      </c>
      <c r="AR32" s="25" t="e">
        <f t="shared" si="14"/>
        <v>#N/A</v>
      </c>
      <c r="AS32" s="25" t="e">
        <f t="shared" si="14"/>
        <v>#N/A</v>
      </c>
      <c r="AT32" s="25" t="e">
        <f t="shared" si="14"/>
        <v>#N/A</v>
      </c>
      <c r="AU32" s="25" t="e">
        <f t="shared" si="14"/>
        <v>#N/A</v>
      </c>
    </row>
    <row r="33" spans="1:47" x14ac:dyDescent="0.25">
      <c r="A33" s="46" t="s">
        <v>66</v>
      </c>
      <c r="B33" s="41">
        <f>'Data Entry'!BD8</f>
        <v>15.571428571428571</v>
      </c>
      <c r="G33" s="25" t="s">
        <v>61</v>
      </c>
      <c r="O33" s="25">
        <f>IF(OR($B$35=0,$B$35=3),MEDIAN(M29:O29),NA())</f>
        <v>10</v>
      </c>
      <c r="P33" s="25" t="e">
        <f>IF(P$28=$H$27,IF(OR($B$35=0,$B$35=3),$B$33,NA()),NA())</f>
        <v>#N/A</v>
      </c>
      <c r="Q33" s="25" t="e">
        <f t="shared" ref="Q33:AU33" si="15">IF(Q$28=$H$27,IF(OR($B$35=0,$B$35=3),$B$33,NA()),NA())</f>
        <v>#N/A</v>
      </c>
      <c r="R33" s="25" t="e">
        <f t="shared" si="15"/>
        <v>#N/A</v>
      </c>
      <c r="S33" s="25" t="e">
        <f t="shared" si="15"/>
        <v>#N/A</v>
      </c>
      <c r="T33" s="25">
        <f t="shared" si="15"/>
        <v>15.571428571428571</v>
      </c>
      <c r="U33" s="25" t="e">
        <f t="shared" si="15"/>
        <v>#N/A</v>
      </c>
      <c r="V33" s="25" t="e">
        <f t="shared" si="15"/>
        <v>#N/A</v>
      </c>
      <c r="W33" s="25" t="e">
        <f t="shared" si="15"/>
        <v>#N/A</v>
      </c>
      <c r="X33" s="25" t="e">
        <f t="shared" si="15"/>
        <v>#N/A</v>
      </c>
      <c r="Y33" s="25" t="e">
        <f t="shared" si="15"/>
        <v>#N/A</v>
      </c>
      <c r="Z33" s="25" t="e">
        <f t="shared" si="15"/>
        <v>#N/A</v>
      </c>
      <c r="AA33" s="25" t="e">
        <f t="shared" si="15"/>
        <v>#N/A</v>
      </c>
      <c r="AB33" s="25" t="e">
        <f t="shared" si="15"/>
        <v>#N/A</v>
      </c>
      <c r="AC33" s="25" t="e">
        <f t="shared" si="15"/>
        <v>#N/A</v>
      </c>
      <c r="AD33" s="25" t="e">
        <f t="shared" si="15"/>
        <v>#N/A</v>
      </c>
      <c r="AE33" s="25" t="e">
        <f t="shared" si="15"/>
        <v>#N/A</v>
      </c>
      <c r="AF33" s="25" t="e">
        <f t="shared" si="15"/>
        <v>#N/A</v>
      </c>
      <c r="AG33" s="25" t="e">
        <f t="shared" si="15"/>
        <v>#N/A</v>
      </c>
      <c r="AH33" s="25" t="e">
        <f t="shared" si="15"/>
        <v>#N/A</v>
      </c>
      <c r="AI33" s="25" t="e">
        <f t="shared" si="15"/>
        <v>#N/A</v>
      </c>
      <c r="AJ33" s="25" t="e">
        <f t="shared" si="15"/>
        <v>#N/A</v>
      </c>
      <c r="AK33" s="25" t="e">
        <f t="shared" si="15"/>
        <v>#N/A</v>
      </c>
      <c r="AL33" s="25" t="e">
        <f t="shared" si="15"/>
        <v>#N/A</v>
      </c>
      <c r="AM33" s="25" t="e">
        <f t="shared" si="15"/>
        <v>#N/A</v>
      </c>
      <c r="AN33" s="25" t="e">
        <f t="shared" si="15"/>
        <v>#N/A</v>
      </c>
      <c r="AO33" s="25" t="e">
        <f t="shared" si="15"/>
        <v>#N/A</v>
      </c>
      <c r="AP33" s="25" t="e">
        <f t="shared" si="15"/>
        <v>#N/A</v>
      </c>
      <c r="AQ33" s="25" t="e">
        <f t="shared" si="15"/>
        <v>#N/A</v>
      </c>
      <c r="AR33" s="25" t="e">
        <f t="shared" si="15"/>
        <v>#N/A</v>
      </c>
      <c r="AS33" s="25" t="e">
        <f t="shared" si="15"/>
        <v>#N/A</v>
      </c>
      <c r="AT33" s="25" t="e">
        <f t="shared" si="15"/>
        <v>#N/A</v>
      </c>
      <c r="AU33" s="25" t="e">
        <f t="shared" si="15"/>
        <v>#N/A</v>
      </c>
    </row>
    <row r="34" spans="1:47" ht="15.75" thickBot="1" x14ac:dyDescent="0.3">
      <c r="A34" s="46"/>
      <c r="B34" s="41"/>
      <c r="H34" s="28"/>
    </row>
    <row r="35" spans="1:47" ht="30.75" thickBot="1" x14ac:dyDescent="0.3">
      <c r="A35" s="47" t="s">
        <v>74</v>
      </c>
      <c r="B35" s="48"/>
      <c r="F35" s="25" t="str">
        <f>IF(ISNUMBER(G35), CONCATENATE("Event on: ", TEXT(G35, "m/d/yy")), "")</f>
        <v>Event on: 5/20/15</v>
      </c>
      <c r="G35" s="28">
        <f>G10</f>
        <v>42144</v>
      </c>
      <c r="H35" s="25" t="e">
        <f>IF(ISNUMBER($G$35),IF(ROUND(($G$35-H$30)/7,0)=0,0,NA()),NA())</f>
        <v>#N/A</v>
      </c>
      <c r="I35" s="25" t="e">
        <f t="shared" ref="I35:AU35" si="16">IF(ISNUMBER($G$35),IF(ROUND(($G$35-I$30)/7,0)=0,0,NA()),NA())</f>
        <v>#N/A</v>
      </c>
      <c r="J35" s="25" t="e">
        <f t="shared" si="16"/>
        <v>#N/A</v>
      </c>
      <c r="K35" s="25" t="e">
        <f t="shared" si="16"/>
        <v>#N/A</v>
      </c>
      <c r="L35" s="25" t="e">
        <f t="shared" si="16"/>
        <v>#N/A</v>
      </c>
      <c r="M35" s="25" t="e">
        <f t="shared" si="16"/>
        <v>#N/A</v>
      </c>
      <c r="N35" s="25" t="e">
        <f t="shared" si="16"/>
        <v>#N/A</v>
      </c>
      <c r="O35" s="25" t="e">
        <f t="shared" si="16"/>
        <v>#N/A</v>
      </c>
      <c r="P35" s="25" t="e">
        <f t="shared" si="16"/>
        <v>#N/A</v>
      </c>
      <c r="Q35" s="25" t="e">
        <f t="shared" si="16"/>
        <v>#N/A</v>
      </c>
      <c r="R35" s="25" t="e">
        <f t="shared" si="16"/>
        <v>#N/A</v>
      </c>
      <c r="S35" s="25" t="e">
        <f t="shared" si="16"/>
        <v>#N/A</v>
      </c>
      <c r="T35" s="25" t="e">
        <f t="shared" si="16"/>
        <v>#N/A</v>
      </c>
      <c r="U35" s="25" t="e">
        <f t="shared" si="16"/>
        <v>#N/A</v>
      </c>
      <c r="V35" s="25" t="e">
        <f t="shared" si="16"/>
        <v>#N/A</v>
      </c>
      <c r="W35" s="25" t="e">
        <f t="shared" si="16"/>
        <v>#N/A</v>
      </c>
      <c r="X35" s="25" t="e">
        <f t="shared" si="16"/>
        <v>#N/A</v>
      </c>
      <c r="Y35" s="25" t="e">
        <f t="shared" si="16"/>
        <v>#N/A</v>
      </c>
      <c r="Z35" s="25" t="e">
        <f t="shared" si="16"/>
        <v>#N/A</v>
      </c>
      <c r="AA35" s="25" t="e">
        <f t="shared" si="16"/>
        <v>#N/A</v>
      </c>
      <c r="AB35" s="25" t="e">
        <f t="shared" si="16"/>
        <v>#N/A</v>
      </c>
      <c r="AC35" s="25" t="e">
        <f t="shared" si="16"/>
        <v>#N/A</v>
      </c>
      <c r="AD35" s="25" t="e">
        <f t="shared" si="16"/>
        <v>#N/A</v>
      </c>
      <c r="AE35" s="25" t="e">
        <f t="shared" si="16"/>
        <v>#N/A</v>
      </c>
      <c r="AF35" s="25" t="e">
        <f t="shared" si="16"/>
        <v>#N/A</v>
      </c>
      <c r="AG35" s="25" t="e">
        <f t="shared" si="16"/>
        <v>#N/A</v>
      </c>
      <c r="AH35" s="25" t="e">
        <f t="shared" si="16"/>
        <v>#N/A</v>
      </c>
      <c r="AI35" s="25" t="e">
        <f t="shared" si="16"/>
        <v>#N/A</v>
      </c>
      <c r="AJ35" s="25" t="e">
        <f t="shared" si="16"/>
        <v>#N/A</v>
      </c>
      <c r="AK35" s="25" t="e">
        <f t="shared" si="16"/>
        <v>#N/A</v>
      </c>
      <c r="AL35" s="25" t="e">
        <f t="shared" si="16"/>
        <v>#N/A</v>
      </c>
      <c r="AM35" s="25" t="e">
        <f t="shared" si="16"/>
        <v>#N/A</v>
      </c>
      <c r="AN35" s="25" t="e">
        <f t="shared" si="16"/>
        <v>#N/A</v>
      </c>
      <c r="AO35" s="25" t="e">
        <f t="shared" si="16"/>
        <v>#N/A</v>
      </c>
      <c r="AP35" s="25" t="e">
        <f t="shared" si="16"/>
        <v>#N/A</v>
      </c>
      <c r="AQ35" s="25" t="e">
        <f t="shared" si="16"/>
        <v>#N/A</v>
      </c>
      <c r="AR35" s="25" t="e">
        <f t="shared" si="16"/>
        <v>#N/A</v>
      </c>
      <c r="AS35" s="25" t="e">
        <f t="shared" si="16"/>
        <v>#N/A</v>
      </c>
      <c r="AT35" s="25" t="e">
        <f t="shared" si="16"/>
        <v>#N/A</v>
      </c>
      <c r="AU35" s="25" t="e">
        <f t="shared" si="16"/>
        <v>#N/A</v>
      </c>
    </row>
    <row r="36" spans="1:47" x14ac:dyDescent="0.25">
      <c r="F36" s="25" t="str">
        <f t="shared" ref="F36:F39" si="17">IF(ISNUMBER(G36), CONCATENATE("Event on: ", TEXT(G36, "m/d/yy")), "")</f>
        <v>Event on: 7/22/15</v>
      </c>
      <c r="G36" s="28">
        <f t="shared" ref="G36:G39" si="18">G11</f>
        <v>42207</v>
      </c>
      <c r="H36" s="25" t="e">
        <f>IF(ISNUMBER($G$36),IF(ROUND(($G$36-H$30)/7,0)=0,0,NA()),NA())</f>
        <v>#N/A</v>
      </c>
      <c r="I36" s="25" t="e">
        <f t="shared" ref="I36:AU36" si="19">IF(ISNUMBER($G$36),IF(ROUND(($G$36-I$30)/7,0)=0,0,NA()),NA())</f>
        <v>#N/A</v>
      </c>
      <c r="J36" s="25" t="e">
        <f t="shared" si="19"/>
        <v>#N/A</v>
      </c>
      <c r="K36" s="25" t="e">
        <f t="shared" si="19"/>
        <v>#N/A</v>
      </c>
      <c r="L36" s="25" t="e">
        <f t="shared" si="19"/>
        <v>#N/A</v>
      </c>
      <c r="M36" s="25" t="e">
        <f t="shared" si="19"/>
        <v>#N/A</v>
      </c>
      <c r="N36" s="25">
        <f t="shared" si="19"/>
        <v>0</v>
      </c>
      <c r="O36" s="25" t="e">
        <f t="shared" si="19"/>
        <v>#N/A</v>
      </c>
      <c r="P36" s="25" t="e">
        <f t="shared" si="19"/>
        <v>#N/A</v>
      </c>
      <c r="Q36" s="25" t="e">
        <f t="shared" si="19"/>
        <v>#N/A</v>
      </c>
      <c r="R36" s="25" t="e">
        <f t="shared" si="19"/>
        <v>#N/A</v>
      </c>
      <c r="S36" s="25" t="e">
        <f t="shared" si="19"/>
        <v>#N/A</v>
      </c>
      <c r="T36" s="25" t="e">
        <f t="shared" si="19"/>
        <v>#N/A</v>
      </c>
      <c r="U36" s="25" t="e">
        <f t="shared" si="19"/>
        <v>#N/A</v>
      </c>
      <c r="V36" s="25" t="e">
        <f t="shared" si="19"/>
        <v>#N/A</v>
      </c>
      <c r="W36" s="25" t="e">
        <f t="shared" si="19"/>
        <v>#N/A</v>
      </c>
      <c r="X36" s="25" t="e">
        <f t="shared" si="19"/>
        <v>#N/A</v>
      </c>
      <c r="Y36" s="25" t="e">
        <f t="shared" si="19"/>
        <v>#N/A</v>
      </c>
      <c r="Z36" s="25" t="e">
        <f t="shared" si="19"/>
        <v>#N/A</v>
      </c>
      <c r="AA36" s="25" t="e">
        <f t="shared" si="19"/>
        <v>#N/A</v>
      </c>
      <c r="AB36" s="25" t="e">
        <f t="shared" si="19"/>
        <v>#N/A</v>
      </c>
      <c r="AC36" s="25" t="e">
        <f t="shared" si="19"/>
        <v>#N/A</v>
      </c>
      <c r="AD36" s="25" t="e">
        <f t="shared" si="19"/>
        <v>#N/A</v>
      </c>
      <c r="AE36" s="25" t="e">
        <f t="shared" si="19"/>
        <v>#N/A</v>
      </c>
      <c r="AF36" s="25" t="e">
        <f t="shared" si="19"/>
        <v>#N/A</v>
      </c>
      <c r="AG36" s="25" t="e">
        <f t="shared" si="19"/>
        <v>#N/A</v>
      </c>
      <c r="AH36" s="25" t="e">
        <f t="shared" si="19"/>
        <v>#N/A</v>
      </c>
      <c r="AI36" s="25" t="e">
        <f t="shared" si="19"/>
        <v>#N/A</v>
      </c>
      <c r="AJ36" s="25" t="e">
        <f t="shared" si="19"/>
        <v>#N/A</v>
      </c>
      <c r="AK36" s="25" t="e">
        <f t="shared" si="19"/>
        <v>#N/A</v>
      </c>
      <c r="AL36" s="25" t="e">
        <f t="shared" si="19"/>
        <v>#N/A</v>
      </c>
      <c r="AM36" s="25" t="e">
        <f t="shared" si="19"/>
        <v>#N/A</v>
      </c>
      <c r="AN36" s="25" t="e">
        <f t="shared" si="19"/>
        <v>#N/A</v>
      </c>
      <c r="AO36" s="25" t="e">
        <f t="shared" si="19"/>
        <v>#N/A</v>
      </c>
      <c r="AP36" s="25" t="e">
        <f t="shared" si="19"/>
        <v>#N/A</v>
      </c>
      <c r="AQ36" s="25" t="e">
        <f t="shared" si="19"/>
        <v>#N/A</v>
      </c>
      <c r="AR36" s="25" t="e">
        <f t="shared" si="19"/>
        <v>#N/A</v>
      </c>
      <c r="AS36" s="25" t="e">
        <f t="shared" si="19"/>
        <v>#N/A</v>
      </c>
      <c r="AT36" s="25" t="e">
        <f t="shared" si="19"/>
        <v>#N/A</v>
      </c>
      <c r="AU36" s="25" t="e">
        <f t="shared" si="19"/>
        <v>#N/A</v>
      </c>
    </row>
    <row r="37" spans="1:47" x14ac:dyDescent="0.25">
      <c r="F37" s="25" t="str">
        <f t="shared" si="17"/>
        <v>Event on: 8/10/15</v>
      </c>
      <c r="G37" s="28">
        <f t="shared" si="18"/>
        <v>42226</v>
      </c>
      <c r="H37" s="25" t="e">
        <f>IF(ISNUMBER($G$37),IF(ROUND(($G$37-H$30)/7,0)=0,0,NA()),NA())</f>
        <v>#N/A</v>
      </c>
      <c r="I37" s="25" t="e">
        <f t="shared" ref="I37:AU37" si="20">IF(ISNUMBER($G$37),IF(ROUND(($G$37-I$30)/7,0)=0,0,NA()),NA())</f>
        <v>#N/A</v>
      </c>
      <c r="J37" s="25" t="e">
        <f t="shared" si="20"/>
        <v>#N/A</v>
      </c>
      <c r="K37" s="25" t="e">
        <f t="shared" si="20"/>
        <v>#N/A</v>
      </c>
      <c r="L37" s="25" t="e">
        <f t="shared" si="20"/>
        <v>#N/A</v>
      </c>
      <c r="M37" s="25" t="e">
        <f t="shared" si="20"/>
        <v>#N/A</v>
      </c>
      <c r="N37" s="25" t="e">
        <f t="shared" si="20"/>
        <v>#N/A</v>
      </c>
      <c r="O37" s="25" t="e">
        <f t="shared" si="20"/>
        <v>#N/A</v>
      </c>
      <c r="P37" s="25">
        <f t="shared" si="20"/>
        <v>0</v>
      </c>
      <c r="Q37" s="25" t="e">
        <f t="shared" si="20"/>
        <v>#N/A</v>
      </c>
      <c r="R37" s="25" t="e">
        <f t="shared" si="20"/>
        <v>#N/A</v>
      </c>
      <c r="S37" s="25" t="e">
        <f t="shared" si="20"/>
        <v>#N/A</v>
      </c>
      <c r="T37" s="25" t="e">
        <f t="shared" si="20"/>
        <v>#N/A</v>
      </c>
      <c r="U37" s="25" t="e">
        <f t="shared" si="20"/>
        <v>#N/A</v>
      </c>
      <c r="V37" s="25" t="e">
        <f t="shared" si="20"/>
        <v>#N/A</v>
      </c>
      <c r="W37" s="25" t="e">
        <f t="shared" si="20"/>
        <v>#N/A</v>
      </c>
      <c r="X37" s="25" t="e">
        <f t="shared" si="20"/>
        <v>#N/A</v>
      </c>
      <c r="Y37" s="25" t="e">
        <f t="shared" si="20"/>
        <v>#N/A</v>
      </c>
      <c r="Z37" s="25" t="e">
        <f t="shared" si="20"/>
        <v>#N/A</v>
      </c>
      <c r="AA37" s="25" t="e">
        <f t="shared" si="20"/>
        <v>#N/A</v>
      </c>
      <c r="AB37" s="25" t="e">
        <f t="shared" si="20"/>
        <v>#N/A</v>
      </c>
      <c r="AC37" s="25" t="e">
        <f t="shared" si="20"/>
        <v>#N/A</v>
      </c>
      <c r="AD37" s="25" t="e">
        <f t="shared" si="20"/>
        <v>#N/A</v>
      </c>
      <c r="AE37" s="25" t="e">
        <f t="shared" si="20"/>
        <v>#N/A</v>
      </c>
      <c r="AF37" s="25" t="e">
        <f t="shared" si="20"/>
        <v>#N/A</v>
      </c>
      <c r="AG37" s="25" t="e">
        <f t="shared" si="20"/>
        <v>#N/A</v>
      </c>
      <c r="AH37" s="25" t="e">
        <f t="shared" si="20"/>
        <v>#N/A</v>
      </c>
      <c r="AI37" s="25" t="e">
        <f t="shared" si="20"/>
        <v>#N/A</v>
      </c>
      <c r="AJ37" s="25" t="e">
        <f t="shared" si="20"/>
        <v>#N/A</v>
      </c>
      <c r="AK37" s="25" t="e">
        <f t="shared" si="20"/>
        <v>#N/A</v>
      </c>
      <c r="AL37" s="25" t="e">
        <f t="shared" si="20"/>
        <v>#N/A</v>
      </c>
      <c r="AM37" s="25" t="e">
        <f t="shared" si="20"/>
        <v>#N/A</v>
      </c>
      <c r="AN37" s="25" t="e">
        <f t="shared" si="20"/>
        <v>#N/A</v>
      </c>
      <c r="AO37" s="25" t="e">
        <f t="shared" si="20"/>
        <v>#N/A</v>
      </c>
      <c r="AP37" s="25" t="e">
        <f t="shared" si="20"/>
        <v>#N/A</v>
      </c>
      <c r="AQ37" s="25" t="e">
        <f t="shared" si="20"/>
        <v>#N/A</v>
      </c>
      <c r="AR37" s="25" t="e">
        <f t="shared" si="20"/>
        <v>#N/A</v>
      </c>
      <c r="AS37" s="25" t="e">
        <f t="shared" si="20"/>
        <v>#N/A</v>
      </c>
      <c r="AT37" s="25" t="e">
        <f t="shared" si="20"/>
        <v>#N/A</v>
      </c>
      <c r="AU37" s="25" t="e">
        <f t="shared" si="20"/>
        <v>#N/A</v>
      </c>
    </row>
    <row r="38" spans="1:47" x14ac:dyDescent="0.25">
      <c r="A38" s="54" t="s">
        <v>85</v>
      </c>
      <c r="F38" s="25" t="str">
        <f t="shared" si="17"/>
        <v/>
      </c>
      <c r="G38" s="28" t="str">
        <f t="shared" si="18"/>
        <v/>
      </c>
      <c r="H38" s="25" t="e">
        <f>IF(ISNUMBER($G$38),IF(ROUND(($G$38-H$30)/7,0)=0,0,NA()),NA())</f>
        <v>#N/A</v>
      </c>
      <c r="I38" s="25" t="e">
        <f t="shared" ref="I38:AU38" si="21">IF(ISNUMBER($G$38),IF(ROUND(($G$38-I$30)/7,0)=0,0,NA()),NA())</f>
        <v>#N/A</v>
      </c>
      <c r="J38" s="25" t="e">
        <f t="shared" si="21"/>
        <v>#N/A</v>
      </c>
      <c r="K38" s="25" t="e">
        <f t="shared" si="21"/>
        <v>#N/A</v>
      </c>
      <c r="L38" s="25" t="e">
        <f t="shared" si="21"/>
        <v>#N/A</v>
      </c>
      <c r="M38" s="25" t="e">
        <f t="shared" si="21"/>
        <v>#N/A</v>
      </c>
      <c r="N38" s="25" t="e">
        <f t="shared" si="21"/>
        <v>#N/A</v>
      </c>
      <c r="O38" s="25" t="e">
        <f t="shared" si="21"/>
        <v>#N/A</v>
      </c>
      <c r="P38" s="25" t="e">
        <f t="shared" si="21"/>
        <v>#N/A</v>
      </c>
      <c r="Q38" s="25" t="e">
        <f t="shared" si="21"/>
        <v>#N/A</v>
      </c>
      <c r="R38" s="25" t="e">
        <f t="shared" si="21"/>
        <v>#N/A</v>
      </c>
      <c r="S38" s="25" t="e">
        <f t="shared" si="21"/>
        <v>#N/A</v>
      </c>
      <c r="T38" s="25" t="e">
        <f t="shared" si="21"/>
        <v>#N/A</v>
      </c>
      <c r="U38" s="25" t="e">
        <f t="shared" si="21"/>
        <v>#N/A</v>
      </c>
      <c r="V38" s="25" t="e">
        <f t="shared" si="21"/>
        <v>#N/A</v>
      </c>
      <c r="W38" s="25" t="e">
        <f t="shared" si="21"/>
        <v>#N/A</v>
      </c>
      <c r="X38" s="25" t="e">
        <f t="shared" si="21"/>
        <v>#N/A</v>
      </c>
      <c r="Y38" s="25" t="e">
        <f t="shared" si="21"/>
        <v>#N/A</v>
      </c>
      <c r="Z38" s="25" t="e">
        <f t="shared" si="21"/>
        <v>#N/A</v>
      </c>
      <c r="AA38" s="25" t="e">
        <f t="shared" si="21"/>
        <v>#N/A</v>
      </c>
      <c r="AB38" s="25" t="e">
        <f t="shared" si="21"/>
        <v>#N/A</v>
      </c>
      <c r="AC38" s="25" t="e">
        <f t="shared" si="21"/>
        <v>#N/A</v>
      </c>
      <c r="AD38" s="25" t="e">
        <f t="shared" si="21"/>
        <v>#N/A</v>
      </c>
      <c r="AE38" s="25" t="e">
        <f t="shared" si="21"/>
        <v>#N/A</v>
      </c>
      <c r="AF38" s="25" t="e">
        <f t="shared" si="21"/>
        <v>#N/A</v>
      </c>
      <c r="AG38" s="25" t="e">
        <f t="shared" si="21"/>
        <v>#N/A</v>
      </c>
      <c r="AH38" s="25" t="e">
        <f t="shared" si="21"/>
        <v>#N/A</v>
      </c>
      <c r="AI38" s="25" t="e">
        <f t="shared" si="21"/>
        <v>#N/A</v>
      </c>
      <c r="AJ38" s="25" t="e">
        <f t="shared" si="21"/>
        <v>#N/A</v>
      </c>
      <c r="AK38" s="25" t="e">
        <f t="shared" si="21"/>
        <v>#N/A</v>
      </c>
      <c r="AL38" s="25" t="e">
        <f t="shared" si="21"/>
        <v>#N/A</v>
      </c>
      <c r="AM38" s="25" t="e">
        <f t="shared" si="21"/>
        <v>#N/A</v>
      </c>
      <c r="AN38" s="25" t="e">
        <f t="shared" si="21"/>
        <v>#N/A</v>
      </c>
      <c r="AO38" s="25" t="e">
        <f t="shared" si="21"/>
        <v>#N/A</v>
      </c>
      <c r="AP38" s="25" t="e">
        <f t="shared" si="21"/>
        <v>#N/A</v>
      </c>
      <c r="AQ38" s="25" t="e">
        <f t="shared" si="21"/>
        <v>#N/A</v>
      </c>
      <c r="AR38" s="25" t="e">
        <f t="shared" si="21"/>
        <v>#N/A</v>
      </c>
      <c r="AS38" s="25" t="e">
        <f t="shared" si="21"/>
        <v>#N/A</v>
      </c>
      <c r="AT38" s="25" t="e">
        <f t="shared" si="21"/>
        <v>#N/A</v>
      </c>
      <c r="AU38" s="25" t="e">
        <f t="shared" si="21"/>
        <v>#N/A</v>
      </c>
    </row>
    <row r="39" spans="1:47" x14ac:dyDescent="0.25">
      <c r="F39" s="25" t="str">
        <f t="shared" si="17"/>
        <v/>
      </c>
      <c r="G39" s="28" t="str">
        <f t="shared" si="18"/>
        <v/>
      </c>
      <c r="H39" s="25" t="e">
        <f>IF(ISNUMBER($G$39),IF(ROUND(($G$39-H$30)/7,0)=0,0,NA()),NA())</f>
        <v>#N/A</v>
      </c>
      <c r="I39" s="25" t="e">
        <f t="shared" ref="I39:AU39" si="22">IF(ISNUMBER($G$39),IF(ROUND(($G$39-I$30)/7,0)=0,0,NA()),NA())</f>
        <v>#N/A</v>
      </c>
      <c r="J39" s="25" t="e">
        <f t="shared" si="22"/>
        <v>#N/A</v>
      </c>
      <c r="K39" s="25" t="e">
        <f t="shared" si="22"/>
        <v>#N/A</v>
      </c>
      <c r="L39" s="25" t="e">
        <f t="shared" si="22"/>
        <v>#N/A</v>
      </c>
      <c r="M39" s="25" t="e">
        <f t="shared" si="22"/>
        <v>#N/A</v>
      </c>
      <c r="N39" s="25" t="e">
        <f t="shared" si="22"/>
        <v>#N/A</v>
      </c>
      <c r="O39" s="25" t="e">
        <f t="shared" si="22"/>
        <v>#N/A</v>
      </c>
      <c r="P39" s="25" t="e">
        <f t="shared" si="22"/>
        <v>#N/A</v>
      </c>
      <c r="Q39" s="25" t="e">
        <f t="shared" si="22"/>
        <v>#N/A</v>
      </c>
      <c r="R39" s="25" t="e">
        <f t="shared" si="22"/>
        <v>#N/A</v>
      </c>
      <c r="S39" s="25" t="e">
        <f t="shared" si="22"/>
        <v>#N/A</v>
      </c>
      <c r="T39" s="25" t="e">
        <f t="shared" si="22"/>
        <v>#N/A</v>
      </c>
      <c r="U39" s="25" t="e">
        <f t="shared" si="22"/>
        <v>#N/A</v>
      </c>
      <c r="V39" s="25" t="e">
        <f t="shared" si="22"/>
        <v>#N/A</v>
      </c>
      <c r="W39" s="25" t="e">
        <f t="shared" si="22"/>
        <v>#N/A</v>
      </c>
      <c r="X39" s="25" t="e">
        <f t="shared" si="22"/>
        <v>#N/A</v>
      </c>
      <c r="Y39" s="25" t="e">
        <f t="shared" si="22"/>
        <v>#N/A</v>
      </c>
      <c r="Z39" s="25" t="e">
        <f t="shared" si="22"/>
        <v>#N/A</v>
      </c>
      <c r="AA39" s="25" t="e">
        <f t="shared" si="22"/>
        <v>#N/A</v>
      </c>
      <c r="AB39" s="25" t="e">
        <f t="shared" si="22"/>
        <v>#N/A</v>
      </c>
      <c r="AC39" s="25" t="e">
        <f t="shared" si="22"/>
        <v>#N/A</v>
      </c>
      <c r="AD39" s="25" t="e">
        <f t="shared" si="22"/>
        <v>#N/A</v>
      </c>
      <c r="AE39" s="25" t="e">
        <f t="shared" si="22"/>
        <v>#N/A</v>
      </c>
      <c r="AF39" s="25" t="e">
        <f t="shared" si="22"/>
        <v>#N/A</v>
      </c>
      <c r="AG39" s="25" t="e">
        <f t="shared" si="22"/>
        <v>#N/A</v>
      </c>
      <c r="AH39" s="25" t="e">
        <f t="shared" si="22"/>
        <v>#N/A</v>
      </c>
      <c r="AI39" s="25" t="e">
        <f t="shared" si="22"/>
        <v>#N/A</v>
      </c>
      <c r="AJ39" s="25" t="e">
        <f t="shared" si="22"/>
        <v>#N/A</v>
      </c>
      <c r="AK39" s="25" t="e">
        <f t="shared" si="22"/>
        <v>#N/A</v>
      </c>
      <c r="AL39" s="25" t="e">
        <f t="shared" si="22"/>
        <v>#N/A</v>
      </c>
      <c r="AM39" s="25" t="e">
        <f t="shared" si="22"/>
        <v>#N/A</v>
      </c>
      <c r="AN39" s="25" t="e">
        <f t="shared" si="22"/>
        <v>#N/A</v>
      </c>
      <c r="AO39" s="25" t="e">
        <f t="shared" si="22"/>
        <v>#N/A</v>
      </c>
      <c r="AP39" s="25" t="e">
        <f t="shared" si="22"/>
        <v>#N/A</v>
      </c>
      <c r="AQ39" s="25" t="e">
        <f t="shared" si="22"/>
        <v>#N/A</v>
      </c>
      <c r="AR39" s="25" t="e">
        <f t="shared" si="22"/>
        <v>#N/A</v>
      </c>
      <c r="AS39" s="25" t="e">
        <f t="shared" si="22"/>
        <v>#N/A</v>
      </c>
      <c r="AT39" s="25" t="e">
        <f t="shared" si="22"/>
        <v>#N/A</v>
      </c>
      <c r="AU39" s="25" t="e">
        <f t="shared" si="22"/>
        <v>#N/A</v>
      </c>
    </row>
    <row r="40" spans="1:47" x14ac:dyDescent="0.25">
      <c r="A40" s="39" t="str">
        <f>A15</f>
        <v>5/20/15: Event 1</v>
      </c>
    </row>
    <row r="41" spans="1:47" x14ac:dyDescent="0.25">
      <c r="A41" s="39" t="str">
        <f t="shared" ref="A41:A44" si="23">A16</f>
        <v>7/22/15: Event 1B</v>
      </c>
    </row>
    <row r="42" spans="1:47" x14ac:dyDescent="0.25">
      <c r="A42" s="39" t="str">
        <f t="shared" si="23"/>
        <v>8/10/15: Event 5</v>
      </c>
    </row>
    <row r="43" spans="1:47" x14ac:dyDescent="0.25">
      <c r="A43" s="39" t="str">
        <f t="shared" si="23"/>
        <v/>
      </c>
    </row>
    <row r="44" spans="1:47" x14ac:dyDescent="0.25">
      <c r="A44" s="39" t="str">
        <f t="shared" si="23"/>
        <v/>
      </c>
    </row>
    <row r="52" spans="1:47" x14ac:dyDescent="0.25">
      <c r="G52" s="25" t="s">
        <v>67</v>
      </c>
      <c r="H52" s="25">
        <f>'Data Entry'!K9</f>
        <v>9</v>
      </c>
    </row>
    <row r="53" spans="1:47" x14ac:dyDescent="0.25">
      <c r="A53" s="40" t="str">
        <f>CONCATENATE("Grade ",'Data Entry'!G9," ",'Data Entry'!F9," ","Measure")</f>
        <v>Grade 3 WIF Measure</v>
      </c>
      <c r="B53" s="41"/>
      <c r="G53" s="25" t="s">
        <v>57</v>
      </c>
      <c r="H53" s="25">
        <v>1</v>
      </c>
      <c r="I53" s="25">
        <v>2</v>
      </c>
      <c r="J53" s="25">
        <v>3</v>
      </c>
      <c r="K53" s="25">
        <v>4</v>
      </c>
      <c r="L53" s="25">
        <v>5</v>
      </c>
      <c r="M53" s="25">
        <v>6</v>
      </c>
      <c r="N53" s="25">
        <v>7</v>
      </c>
      <c r="O53" s="25">
        <v>8</v>
      </c>
      <c r="P53" s="25">
        <v>9</v>
      </c>
      <c r="Q53" s="25">
        <v>10</v>
      </c>
      <c r="R53" s="25">
        <v>11</v>
      </c>
      <c r="S53" s="25">
        <v>12</v>
      </c>
      <c r="T53" s="25">
        <v>13</v>
      </c>
      <c r="U53" s="25">
        <v>14</v>
      </c>
      <c r="V53" s="25">
        <v>15</v>
      </c>
      <c r="W53" s="25">
        <v>16</v>
      </c>
      <c r="X53" s="25">
        <v>17</v>
      </c>
      <c r="Y53" s="25">
        <v>18</v>
      </c>
      <c r="Z53" s="25">
        <v>19</v>
      </c>
      <c r="AA53" s="25">
        <v>20</v>
      </c>
      <c r="AB53" s="25">
        <v>21</v>
      </c>
      <c r="AC53" s="25">
        <v>22</v>
      </c>
      <c r="AD53" s="25">
        <v>23</v>
      </c>
      <c r="AE53" s="25">
        <v>24</v>
      </c>
      <c r="AF53" s="25">
        <v>25</v>
      </c>
      <c r="AG53" s="25">
        <v>26</v>
      </c>
      <c r="AH53" s="25">
        <v>27</v>
      </c>
      <c r="AI53" s="25">
        <v>28</v>
      </c>
      <c r="AJ53" s="25">
        <v>29</v>
      </c>
      <c r="AK53" s="25">
        <v>30</v>
      </c>
      <c r="AL53" s="25">
        <v>31</v>
      </c>
      <c r="AM53" s="25">
        <v>32</v>
      </c>
      <c r="AN53" s="25">
        <v>33</v>
      </c>
      <c r="AO53" s="25">
        <v>34</v>
      </c>
      <c r="AP53" s="25">
        <v>35</v>
      </c>
      <c r="AQ53" s="25">
        <v>36</v>
      </c>
      <c r="AR53" s="25">
        <v>37</v>
      </c>
      <c r="AS53" s="25">
        <v>38</v>
      </c>
      <c r="AT53" s="25">
        <v>39</v>
      </c>
      <c r="AU53" s="25">
        <v>40</v>
      </c>
    </row>
    <row r="54" spans="1:47" s="26" customFormat="1" x14ac:dyDescent="0.25">
      <c r="A54" s="42"/>
      <c r="B54" s="41"/>
      <c r="C54" s="43"/>
      <c r="D54" s="43"/>
      <c r="F54" s="25" t="s">
        <v>58</v>
      </c>
      <c r="G54" s="25" t="str">
        <f>IF(ISTEXT('Data Entry'!F20), 'Data Entry'!F20, "")</f>
        <v/>
      </c>
      <c r="H54" s="25">
        <f>IF(ISNUMBER('Data Entry'!M9),'Data Entry'!M9,NA())</f>
        <v>20</v>
      </c>
      <c r="I54" s="25">
        <f>IF(ISNUMBER('Data Entry'!N9),'Data Entry'!N9,NA())</f>
        <v>20</v>
      </c>
      <c r="J54" s="25">
        <f>IF(ISNUMBER('Data Entry'!O9),'Data Entry'!O9,NA())</f>
        <v>21</v>
      </c>
      <c r="K54" s="25">
        <f>IF(ISNUMBER('Data Entry'!P9),'Data Entry'!P9,NA())</f>
        <v>22</v>
      </c>
      <c r="L54" s="25">
        <f>IF(ISNUMBER('Data Entry'!Q9),'Data Entry'!Q9,NA())</f>
        <v>20</v>
      </c>
      <c r="M54" s="25">
        <f>IF(ISNUMBER('Data Entry'!R9),'Data Entry'!R9,NA())</f>
        <v>20</v>
      </c>
      <c r="N54" s="25">
        <f>IF(ISNUMBER('Data Entry'!S9),'Data Entry'!S9,NA())</f>
        <v>27</v>
      </c>
      <c r="O54" s="25">
        <f>IF(ISNUMBER('Data Entry'!T9),'Data Entry'!T9,NA())</f>
        <v>27</v>
      </c>
      <c r="P54" s="25" t="e">
        <f>IF(ISNUMBER('Data Entry'!U9),'Data Entry'!U9,NA())</f>
        <v>#N/A</v>
      </c>
      <c r="Q54" s="25" t="e">
        <f>IF(ISNUMBER('Data Entry'!V9),'Data Entry'!V9,NA())</f>
        <v>#N/A</v>
      </c>
      <c r="R54" s="25" t="e">
        <f>IF(ISNUMBER('Data Entry'!W9),'Data Entry'!W9,NA())</f>
        <v>#N/A</v>
      </c>
      <c r="S54" s="25" t="e">
        <f>IF(ISNUMBER('Data Entry'!X9),'Data Entry'!X9,NA())</f>
        <v>#N/A</v>
      </c>
      <c r="T54" s="25" t="e">
        <f>IF(ISNUMBER('Data Entry'!Y9),'Data Entry'!Y9,NA())</f>
        <v>#N/A</v>
      </c>
      <c r="U54" s="25" t="e">
        <f>IF(ISNUMBER('Data Entry'!Z9),'Data Entry'!Z9,NA())</f>
        <v>#N/A</v>
      </c>
      <c r="V54" s="25" t="e">
        <f>IF(ISNUMBER('Data Entry'!AA9),'Data Entry'!AA9,NA())</f>
        <v>#N/A</v>
      </c>
      <c r="W54" s="25" t="e">
        <f>IF(ISNUMBER('Data Entry'!AB9),'Data Entry'!AB9,NA())</f>
        <v>#N/A</v>
      </c>
      <c r="X54" s="25" t="e">
        <f>IF(ISNUMBER('Data Entry'!AC9),'Data Entry'!AC9,NA())</f>
        <v>#N/A</v>
      </c>
      <c r="Y54" s="25" t="e">
        <f>IF(ISNUMBER('Data Entry'!AD9),'Data Entry'!AD9,NA())</f>
        <v>#N/A</v>
      </c>
      <c r="Z54" s="25" t="e">
        <f>IF(ISNUMBER('Data Entry'!AE9),'Data Entry'!AE9,NA())</f>
        <v>#N/A</v>
      </c>
      <c r="AA54" s="25" t="e">
        <f>IF(ISNUMBER('Data Entry'!AF9),'Data Entry'!AF9,NA())</f>
        <v>#N/A</v>
      </c>
      <c r="AB54" s="25" t="e">
        <f>IF(ISNUMBER('Data Entry'!AG9),'Data Entry'!AG9,NA())</f>
        <v>#N/A</v>
      </c>
      <c r="AC54" s="25" t="e">
        <f>IF(ISNUMBER('Data Entry'!AH9),'Data Entry'!AH9,NA())</f>
        <v>#N/A</v>
      </c>
      <c r="AD54" s="25" t="e">
        <f>IF(ISNUMBER('Data Entry'!AI9),'Data Entry'!AI9,NA())</f>
        <v>#N/A</v>
      </c>
      <c r="AE54" s="25" t="e">
        <f>IF(ISNUMBER('Data Entry'!AJ9),'Data Entry'!AJ9,NA())</f>
        <v>#N/A</v>
      </c>
      <c r="AF54" s="25" t="e">
        <f>IF(ISNUMBER('Data Entry'!AK9),'Data Entry'!AK9,NA())</f>
        <v>#N/A</v>
      </c>
      <c r="AG54" s="25" t="e">
        <f>IF(ISNUMBER('Data Entry'!AL9),'Data Entry'!AL9,NA())</f>
        <v>#N/A</v>
      </c>
      <c r="AH54" s="25" t="e">
        <f>IF(ISNUMBER('Data Entry'!AM9),'Data Entry'!AM9,NA())</f>
        <v>#N/A</v>
      </c>
      <c r="AI54" s="25" t="e">
        <f>IF(ISNUMBER('Data Entry'!AN9),'Data Entry'!AN9,NA())</f>
        <v>#N/A</v>
      </c>
      <c r="AJ54" s="25" t="e">
        <f>IF(ISNUMBER('Data Entry'!AO9),'Data Entry'!AO9,NA())</f>
        <v>#N/A</v>
      </c>
      <c r="AK54" s="25" t="e">
        <f>IF(ISNUMBER('Data Entry'!AP9),'Data Entry'!AP9,NA())</f>
        <v>#N/A</v>
      </c>
      <c r="AL54" s="25" t="e">
        <f>IF(ISNUMBER('Data Entry'!AQ9),'Data Entry'!AQ9,NA())</f>
        <v>#N/A</v>
      </c>
      <c r="AM54" s="25" t="e">
        <f>IF(ISNUMBER('Data Entry'!AR9),'Data Entry'!AR9,NA())</f>
        <v>#N/A</v>
      </c>
      <c r="AN54" s="25" t="e">
        <f>IF(ISNUMBER('Data Entry'!AS9),'Data Entry'!AS9,NA())</f>
        <v>#N/A</v>
      </c>
      <c r="AO54" s="25" t="e">
        <f>IF(ISNUMBER('Data Entry'!AT9),'Data Entry'!AT9,NA())</f>
        <v>#N/A</v>
      </c>
      <c r="AP54" s="25" t="e">
        <f>IF(ISNUMBER('Data Entry'!AU9),'Data Entry'!AU9,NA())</f>
        <v>#N/A</v>
      </c>
      <c r="AQ54" s="25" t="e">
        <f>IF(ISNUMBER('Data Entry'!AV9),'Data Entry'!AV9,NA())</f>
        <v>#N/A</v>
      </c>
      <c r="AR54" s="25" t="e">
        <f>IF(ISNUMBER('Data Entry'!AW9),'Data Entry'!AW9,NA())</f>
        <v>#N/A</v>
      </c>
      <c r="AS54" s="25" t="e">
        <f>IF(ISNUMBER('Data Entry'!AX9),'Data Entry'!AX9,NA())</f>
        <v>#N/A</v>
      </c>
      <c r="AT54" s="25" t="e">
        <f>IF(ISNUMBER('Data Entry'!AY9),'Data Entry'!AY9,NA())</f>
        <v>#N/A</v>
      </c>
      <c r="AU54" s="25" t="e">
        <f>IF(ISNUMBER('Data Entry'!AZ9),'Data Entry'!AZ9,NA())</f>
        <v>#N/A</v>
      </c>
    </row>
    <row r="55" spans="1:47" s="27" customFormat="1" x14ac:dyDescent="0.25">
      <c r="A55" s="44" t="s">
        <v>63</v>
      </c>
      <c r="B55" s="41"/>
      <c r="C55" s="45"/>
      <c r="D55" s="45"/>
      <c r="F55" s="28"/>
      <c r="G55" s="28"/>
      <c r="H55" s="28">
        <f>IF(ISNUMBER('Data Entry'!J9),'Data Entry'!J9,NA())</f>
        <v>42096</v>
      </c>
      <c r="I55" s="28">
        <f>H55+7</f>
        <v>42103</v>
      </c>
      <c r="J55" s="28">
        <f t="shared" ref="J55" si="24">I55+7</f>
        <v>42110</v>
      </c>
      <c r="K55" s="28">
        <f>IF(K$53&lt;($H$52+1),J$55+7,NA())</f>
        <v>42117</v>
      </c>
      <c r="L55" s="28">
        <f t="shared" ref="L55:AU55" si="25">IF(L$53&lt;($H$52+1),K$55+7,NA())</f>
        <v>42124</v>
      </c>
      <c r="M55" s="28">
        <f t="shared" si="25"/>
        <v>42131</v>
      </c>
      <c r="N55" s="28">
        <f t="shared" si="25"/>
        <v>42138</v>
      </c>
      <c r="O55" s="28">
        <f t="shared" si="25"/>
        <v>42145</v>
      </c>
      <c r="P55" s="28">
        <f t="shared" si="25"/>
        <v>42152</v>
      </c>
      <c r="Q55" s="28" t="e">
        <f t="shared" si="25"/>
        <v>#N/A</v>
      </c>
      <c r="R55" s="28" t="e">
        <f t="shared" si="25"/>
        <v>#N/A</v>
      </c>
      <c r="S55" s="28" t="e">
        <f t="shared" si="25"/>
        <v>#N/A</v>
      </c>
      <c r="T55" s="28" t="e">
        <f t="shared" si="25"/>
        <v>#N/A</v>
      </c>
      <c r="U55" s="28" t="e">
        <f t="shared" si="25"/>
        <v>#N/A</v>
      </c>
      <c r="V55" s="28" t="e">
        <f t="shared" si="25"/>
        <v>#N/A</v>
      </c>
      <c r="W55" s="28" t="e">
        <f t="shared" si="25"/>
        <v>#N/A</v>
      </c>
      <c r="X55" s="28" t="e">
        <f t="shared" si="25"/>
        <v>#N/A</v>
      </c>
      <c r="Y55" s="28" t="e">
        <f t="shared" si="25"/>
        <v>#N/A</v>
      </c>
      <c r="Z55" s="28" t="e">
        <f t="shared" si="25"/>
        <v>#N/A</v>
      </c>
      <c r="AA55" s="28" t="e">
        <f t="shared" si="25"/>
        <v>#N/A</v>
      </c>
      <c r="AB55" s="28" t="e">
        <f t="shared" si="25"/>
        <v>#N/A</v>
      </c>
      <c r="AC55" s="28" t="e">
        <f t="shared" si="25"/>
        <v>#N/A</v>
      </c>
      <c r="AD55" s="28" t="e">
        <f t="shared" si="25"/>
        <v>#N/A</v>
      </c>
      <c r="AE55" s="28" t="e">
        <f t="shared" si="25"/>
        <v>#N/A</v>
      </c>
      <c r="AF55" s="28" t="e">
        <f t="shared" si="25"/>
        <v>#N/A</v>
      </c>
      <c r="AG55" s="28" t="e">
        <f t="shared" si="25"/>
        <v>#N/A</v>
      </c>
      <c r="AH55" s="28" t="e">
        <f t="shared" si="25"/>
        <v>#N/A</v>
      </c>
      <c r="AI55" s="28" t="e">
        <f t="shared" si="25"/>
        <v>#N/A</v>
      </c>
      <c r="AJ55" s="28" t="e">
        <f t="shared" si="25"/>
        <v>#N/A</v>
      </c>
      <c r="AK55" s="28" t="e">
        <f t="shared" si="25"/>
        <v>#N/A</v>
      </c>
      <c r="AL55" s="28" t="e">
        <f t="shared" si="25"/>
        <v>#N/A</v>
      </c>
      <c r="AM55" s="28" t="e">
        <f t="shared" si="25"/>
        <v>#N/A</v>
      </c>
      <c r="AN55" s="28" t="e">
        <f t="shared" si="25"/>
        <v>#N/A</v>
      </c>
      <c r="AO55" s="28" t="e">
        <f t="shared" si="25"/>
        <v>#N/A</v>
      </c>
      <c r="AP55" s="28" t="e">
        <f t="shared" si="25"/>
        <v>#N/A</v>
      </c>
      <c r="AQ55" s="28" t="e">
        <f t="shared" si="25"/>
        <v>#N/A</v>
      </c>
      <c r="AR55" s="28" t="e">
        <f t="shared" si="25"/>
        <v>#N/A</v>
      </c>
      <c r="AS55" s="28" t="e">
        <f t="shared" si="25"/>
        <v>#N/A</v>
      </c>
      <c r="AT55" s="28" t="e">
        <f t="shared" si="25"/>
        <v>#N/A</v>
      </c>
      <c r="AU55" s="28" t="e">
        <f t="shared" si="25"/>
        <v>#N/A</v>
      </c>
    </row>
    <row r="56" spans="1:47" x14ac:dyDescent="0.25">
      <c r="A56" s="46" t="s">
        <v>64</v>
      </c>
      <c r="B56" s="41">
        <f>'Data Entry'!BB9</f>
        <v>33</v>
      </c>
      <c r="F56" s="25" t="s">
        <v>62</v>
      </c>
      <c r="G56" s="25" t="s">
        <v>59</v>
      </c>
      <c r="J56" s="25">
        <f>IF(OR($B$60=0,$B$60=1),MEDIAN(H54:J54),NA())</f>
        <v>20</v>
      </c>
      <c r="K56" s="25" t="e">
        <f>IF(K$53=$H$52,IF(OR($B$60=0,$B$60=1),$B$56,NA()),NA())</f>
        <v>#N/A</v>
      </c>
      <c r="L56" s="25" t="e">
        <f t="shared" ref="L56:AU56" si="26">IF(L$53=$H$52,IF(OR($B$60=0,$B$60=1),$B$56,NA()),NA())</f>
        <v>#N/A</v>
      </c>
      <c r="M56" s="25" t="e">
        <f t="shared" si="26"/>
        <v>#N/A</v>
      </c>
      <c r="N56" s="25" t="e">
        <f t="shared" si="26"/>
        <v>#N/A</v>
      </c>
      <c r="O56" s="25" t="e">
        <f t="shared" si="26"/>
        <v>#N/A</v>
      </c>
      <c r="P56" s="25">
        <f t="shared" si="26"/>
        <v>33</v>
      </c>
      <c r="Q56" s="25" t="e">
        <f t="shared" si="26"/>
        <v>#N/A</v>
      </c>
      <c r="R56" s="25" t="e">
        <f t="shared" si="26"/>
        <v>#N/A</v>
      </c>
      <c r="S56" s="25" t="e">
        <f t="shared" si="26"/>
        <v>#N/A</v>
      </c>
      <c r="T56" s="25" t="e">
        <f t="shared" si="26"/>
        <v>#N/A</v>
      </c>
      <c r="U56" s="25" t="e">
        <f t="shared" si="26"/>
        <v>#N/A</v>
      </c>
      <c r="V56" s="25" t="e">
        <f t="shared" si="26"/>
        <v>#N/A</v>
      </c>
      <c r="W56" s="25" t="e">
        <f t="shared" si="26"/>
        <v>#N/A</v>
      </c>
      <c r="X56" s="25" t="e">
        <f t="shared" si="26"/>
        <v>#N/A</v>
      </c>
      <c r="Y56" s="25" t="e">
        <f t="shared" si="26"/>
        <v>#N/A</v>
      </c>
      <c r="Z56" s="25" t="e">
        <f t="shared" si="26"/>
        <v>#N/A</v>
      </c>
      <c r="AA56" s="25" t="e">
        <f t="shared" si="26"/>
        <v>#N/A</v>
      </c>
      <c r="AB56" s="25" t="e">
        <f t="shared" si="26"/>
        <v>#N/A</v>
      </c>
      <c r="AC56" s="25" t="e">
        <f t="shared" si="26"/>
        <v>#N/A</v>
      </c>
      <c r="AD56" s="25" t="e">
        <f t="shared" si="26"/>
        <v>#N/A</v>
      </c>
      <c r="AE56" s="25" t="e">
        <f t="shared" si="26"/>
        <v>#N/A</v>
      </c>
      <c r="AF56" s="25" t="e">
        <f t="shared" si="26"/>
        <v>#N/A</v>
      </c>
      <c r="AG56" s="25" t="e">
        <f t="shared" si="26"/>
        <v>#N/A</v>
      </c>
      <c r="AH56" s="25" t="e">
        <f t="shared" si="26"/>
        <v>#N/A</v>
      </c>
      <c r="AI56" s="25" t="e">
        <f t="shared" si="26"/>
        <v>#N/A</v>
      </c>
      <c r="AJ56" s="25" t="e">
        <f t="shared" si="26"/>
        <v>#N/A</v>
      </c>
      <c r="AK56" s="25" t="e">
        <f t="shared" si="26"/>
        <v>#N/A</v>
      </c>
      <c r="AL56" s="25" t="e">
        <f t="shared" si="26"/>
        <v>#N/A</v>
      </c>
      <c r="AM56" s="25" t="e">
        <f t="shared" si="26"/>
        <v>#N/A</v>
      </c>
      <c r="AN56" s="25" t="e">
        <f t="shared" si="26"/>
        <v>#N/A</v>
      </c>
      <c r="AO56" s="25" t="e">
        <f t="shared" si="26"/>
        <v>#N/A</v>
      </c>
      <c r="AP56" s="25" t="e">
        <f t="shared" si="26"/>
        <v>#N/A</v>
      </c>
      <c r="AQ56" s="25" t="e">
        <f t="shared" si="26"/>
        <v>#N/A</v>
      </c>
      <c r="AR56" s="25" t="e">
        <f t="shared" si="26"/>
        <v>#N/A</v>
      </c>
      <c r="AS56" s="25" t="e">
        <f t="shared" si="26"/>
        <v>#N/A</v>
      </c>
      <c r="AT56" s="25" t="e">
        <f t="shared" si="26"/>
        <v>#N/A</v>
      </c>
      <c r="AU56" s="25" t="e">
        <f t="shared" si="26"/>
        <v>#N/A</v>
      </c>
    </row>
    <row r="57" spans="1:47" x14ac:dyDescent="0.25">
      <c r="A57" s="46" t="s">
        <v>65</v>
      </c>
      <c r="B57" s="41">
        <f>'Data Entry'!BC9</f>
        <v>32.033333333333331</v>
      </c>
      <c r="G57" s="25" t="s">
        <v>60</v>
      </c>
      <c r="J57" s="25">
        <f>IF(OR($B$60=0,$B$60=2),MEDIAN(H54:J54),NA())</f>
        <v>20</v>
      </c>
      <c r="K57" s="25" t="e">
        <f>IF(K$53=$H$52,IF(OR($B$60=0,$B$60=2),$B$57,NA()),NA())</f>
        <v>#N/A</v>
      </c>
      <c r="L57" s="25" t="e">
        <f t="shared" ref="L57:AU57" si="27">IF(L$53=$H$52,IF(OR($B$60=0,$B$60=2),$B$57,NA()),NA())</f>
        <v>#N/A</v>
      </c>
      <c r="M57" s="25" t="e">
        <f t="shared" si="27"/>
        <v>#N/A</v>
      </c>
      <c r="N57" s="25" t="e">
        <f t="shared" si="27"/>
        <v>#N/A</v>
      </c>
      <c r="O57" s="25" t="e">
        <f t="shared" si="27"/>
        <v>#N/A</v>
      </c>
      <c r="P57" s="25">
        <f t="shared" si="27"/>
        <v>32.033333333333331</v>
      </c>
      <c r="Q57" s="25" t="e">
        <f t="shared" si="27"/>
        <v>#N/A</v>
      </c>
      <c r="R57" s="25" t="e">
        <f t="shared" si="27"/>
        <v>#N/A</v>
      </c>
      <c r="S57" s="25" t="e">
        <f t="shared" si="27"/>
        <v>#N/A</v>
      </c>
      <c r="T57" s="25" t="e">
        <f t="shared" si="27"/>
        <v>#N/A</v>
      </c>
      <c r="U57" s="25" t="e">
        <f t="shared" si="27"/>
        <v>#N/A</v>
      </c>
      <c r="V57" s="25" t="e">
        <f t="shared" si="27"/>
        <v>#N/A</v>
      </c>
      <c r="W57" s="25" t="e">
        <f t="shared" si="27"/>
        <v>#N/A</v>
      </c>
      <c r="X57" s="25" t="e">
        <f t="shared" si="27"/>
        <v>#N/A</v>
      </c>
      <c r="Y57" s="25" t="e">
        <f t="shared" si="27"/>
        <v>#N/A</v>
      </c>
      <c r="Z57" s="25" t="e">
        <f t="shared" si="27"/>
        <v>#N/A</v>
      </c>
      <c r="AA57" s="25" t="e">
        <f t="shared" si="27"/>
        <v>#N/A</v>
      </c>
      <c r="AB57" s="25" t="e">
        <f t="shared" si="27"/>
        <v>#N/A</v>
      </c>
      <c r="AC57" s="25" t="e">
        <f t="shared" si="27"/>
        <v>#N/A</v>
      </c>
      <c r="AD57" s="25" t="e">
        <f t="shared" si="27"/>
        <v>#N/A</v>
      </c>
      <c r="AE57" s="25" t="e">
        <f t="shared" si="27"/>
        <v>#N/A</v>
      </c>
      <c r="AF57" s="25" t="e">
        <f t="shared" si="27"/>
        <v>#N/A</v>
      </c>
      <c r="AG57" s="25" t="e">
        <f t="shared" si="27"/>
        <v>#N/A</v>
      </c>
      <c r="AH57" s="25" t="e">
        <f t="shared" si="27"/>
        <v>#N/A</v>
      </c>
      <c r="AI57" s="25" t="e">
        <f t="shared" si="27"/>
        <v>#N/A</v>
      </c>
      <c r="AJ57" s="25" t="e">
        <f t="shared" si="27"/>
        <v>#N/A</v>
      </c>
      <c r="AK57" s="25" t="e">
        <f t="shared" si="27"/>
        <v>#N/A</v>
      </c>
      <c r="AL57" s="25" t="e">
        <f t="shared" si="27"/>
        <v>#N/A</v>
      </c>
      <c r="AM57" s="25" t="e">
        <f t="shared" si="27"/>
        <v>#N/A</v>
      </c>
      <c r="AN57" s="25" t="e">
        <f t="shared" si="27"/>
        <v>#N/A</v>
      </c>
      <c r="AO57" s="25" t="e">
        <f t="shared" si="27"/>
        <v>#N/A</v>
      </c>
      <c r="AP57" s="25" t="e">
        <f t="shared" si="27"/>
        <v>#N/A</v>
      </c>
      <c r="AQ57" s="25" t="e">
        <f t="shared" si="27"/>
        <v>#N/A</v>
      </c>
      <c r="AR57" s="25" t="e">
        <f t="shared" si="27"/>
        <v>#N/A</v>
      </c>
      <c r="AS57" s="25" t="e">
        <f t="shared" si="27"/>
        <v>#N/A</v>
      </c>
      <c r="AT57" s="25" t="e">
        <f t="shared" si="27"/>
        <v>#N/A</v>
      </c>
      <c r="AU57" s="25" t="e">
        <f t="shared" si="27"/>
        <v>#N/A</v>
      </c>
    </row>
    <row r="58" spans="1:47" x14ac:dyDescent="0.25">
      <c r="A58" s="46" t="s">
        <v>66</v>
      </c>
      <c r="B58" s="41">
        <f>'Data Entry'!BD9</f>
        <v>40.5</v>
      </c>
      <c r="G58" s="25" t="s">
        <v>61</v>
      </c>
      <c r="O58" s="25">
        <f>IF(OR($B$60=0,$B$60=3),MEDIAN(M54:O54),NA())</f>
        <v>27</v>
      </c>
      <c r="P58" s="25">
        <f>IF(P$53=$H$52,IF(OR($B$60=0,$B$60=3),$B$58,NA()),NA())</f>
        <v>40.5</v>
      </c>
      <c r="Q58" s="25" t="e">
        <f t="shared" ref="Q58:AU58" si="28">IF(Q$53=$H$52,$B$58,NA())</f>
        <v>#N/A</v>
      </c>
      <c r="R58" s="25" t="e">
        <f t="shared" si="28"/>
        <v>#N/A</v>
      </c>
      <c r="S58" s="25" t="e">
        <f t="shared" si="28"/>
        <v>#N/A</v>
      </c>
      <c r="T58" s="25" t="e">
        <f t="shared" si="28"/>
        <v>#N/A</v>
      </c>
      <c r="U58" s="25" t="e">
        <f t="shared" si="28"/>
        <v>#N/A</v>
      </c>
      <c r="V58" s="25" t="e">
        <f t="shared" si="28"/>
        <v>#N/A</v>
      </c>
      <c r="W58" s="25" t="e">
        <f t="shared" si="28"/>
        <v>#N/A</v>
      </c>
      <c r="X58" s="25" t="e">
        <f t="shared" si="28"/>
        <v>#N/A</v>
      </c>
      <c r="Y58" s="25" t="e">
        <f t="shared" si="28"/>
        <v>#N/A</v>
      </c>
      <c r="Z58" s="25" t="e">
        <f t="shared" si="28"/>
        <v>#N/A</v>
      </c>
      <c r="AA58" s="25" t="e">
        <f t="shared" si="28"/>
        <v>#N/A</v>
      </c>
      <c r="AB58" s="25" t="e">
        <f t="shared" si="28"/>
        <v>#N/A</v>
      </c>
      <c r="AC58" s="25" t="e">
        <f t="shared" si="28"/>
        <v>#N/A</v>
      </c>
      <c r="AD58" s="25" t="e">
        <f t="shared" si="28"/>
        <v>#N/A</v>
      </c>
      <c r="AE58" s="25" t="e">
        <f t="shared" si="28"/>
        <v>#N/A</v>
      </c>
      <c r="AF58" s="25" t="e">
        <f t="shared" si="28"/>
        <v>#N/A</v>
      </c>
      <c r="AG58" s="25" t="e">
        <f t="shared" si="28"/>
        <v>#N/A</v>
      </c>
      <c r="AH58" s="25" t="e">
        <f t="shared" si="28"/>
        <v>#N/A</v>
      </c>
      <c r="AI58" s="25" t="e">
        <f t="shared" si="28"/>
        <v>#N/A</v>
      </c>
      <c r="AJ58" s="25" t="e">
        <f t="shared" si="28"/>
        <v>#N/A</v>
      </c>
      <c r="AK58" s="25" t="e">
        <f t="shared" si="28"/>
        <v>#N/A</v>
      </c>
      <c r="AL58" s="25" t="e">
        <f t="shared" si="28"/>
        <v>#N/A</v>
      </c>
      <c r="AM58" s="25" t="e">
        <f t="shared" si="28"/>
        <v>#N/A</v>
      </c>
      <c r="AN58" s="25" t="e">
        <f t="shared" si="28"/>
        <v>#N/A</v>
      </c>
      <c r="AO58" s="25" t="e">
        <f t="shared" si="28"/>
        <v>#N/A</v>
      </c>
      <c r="AP58" s="25" t="e">
        <f t="shared" si="28"/>
        <v>#N/A</v>
      </c>
      <c r="AQ58" s="25" t="e">
        <f t="shared" si="28"/>
        <v>#N/A</v>
      </c>
      <c r="AR58" s="25" t="e">
        <f t="shared" si="28"/>
        <v>#N/A</v>
      </c>
      <c r="AS58" s="25" t="e">
        <f t="shared" si="28"/>
        <v>#N/A</v>
      </c>
      <c r="AT58" s="25" t="e">
        <f t="shared" si="28"/>
        <v>#N/A</v>
      </c>
      <c r="AU58" s="25" t="e">
        <f t="shared" si="28"/>
        <v>#N/A</v>
      </c>
    </row>
    <row r="59" spans="1:47" ht="15.75" thickBot="1" x14ac:dyDescent="0.3">
      <c r="A59" s="46"/>
      <c r="B59" s="41"/>
      <c r="H59" s="28"/>
    </row>
    <row r="60" spans="1:47" ht="30.75" thickBot="1" x14ac:dyDescent="0.3">
      <c r="A60" s="47" t="s">
        <v>74</v>
      </c>
      <c r="B60" s="48"/>
      <c r="F60" s="25" t="str">
        <f>IF(ISNUMBER(G60), CONCATENATE("Event on: ", TEXT(G60, "m/d/yy")), "")</f>
        <v>Event on: 5/20/15</v>
      </c>
      <c r="G60" s="28">
        <f>G35</f>
        <v>42144</v>
      </c>
      <c r="H60" s="25" t="e">
        <f>IF(ISNUMBER($G$60),IF(ROUND(($G$60-H$55)/7,0)=0,0,NA()),NA())</f>
        <v>#N/A</v>
      </c>
      <c r="I60" s="25" t="e">
        <f t="shared" ref="I60:AU60" si="29">IF(ISNUMBER($G$60),IF(ROUND(($G$60-I$55)/7,0)=0,0,NA()),NA())</f>
        <v>#N/A</v>
      </c>
      <c r="J60" s="25" t="e">
        <f t="shared" si="29"/>
        <v>#N/A</v>
      </c>
      <c r="K60" s="25" t="e">
        <f t="shared" si="29"/>
        <v>#N/A</v>
      </c>
      <c r="L60" s="25" t="e">
        <f t="shared" si="29"/>
        <v>#N/A</v>
      </c>
      <c r="M60" s="25" t="e">
        <f t="shared" si="29"/>
        <v>#N/A</v>
      </c>
      <c r="N60" s="25" t="e">
        <f t="shared" si="29"/>
        <v>#N/A</v>
      </c>
      <c r="O60" s="25">
        <f t="shared" si="29"/>
        <v>0</v>
      </c>
      <c r="P60" s="25" t="e">
        <f t="shared" si="29"/>
        <v>#N/A</v>
      </c>
      <c r="Q60" s="25" t="e">
        <f t="shared" si="29"/>
        <v>#N/A</v>
      </c>
      <c r="R60" s="25" t="e">
        <f t="shared" si="29"/>
        <v>#N/A</v>
      </c>
      <c r="S60" s="25" t="e">
        <f t="shared" si="29"/>
        <v>#N/A</v>
      </c>
      <c r="T60" s="25" t="e">
        <f t="shared" si="29"/>
        <v>#N/A</v>
      </c>
      <c r="U60" s="25" t="e">
        <f t="shared" si="29"/>
        <v>#N/A</v>
      </c>
      <c r="V60" s="25" t="e">
        <f t="shared" si="29"/>
        <v>#N/A</v>
      </c>
      <c r="W60" s="25" t="e">
        <f t="shared" si="29"/>
        <v>#N/A</v>
      </c>
      <c r="X60" s="25" t="e">
        <f t="shared" si="29"/>
        <v>#N/A</v>
      </c>
      <c r="Y60" s="25" t="e">
        <f t="shared" si="29"/>
        <v>#N/A</v>
      </c>
      <c r="Z60" s="25" t="e">
        <f t="shared" si="29"/>
        <v>#N/A</v>
      </c>
      <c r="AA60" s="25" t="e">
        <f t="shared" si="29"/>
        <v>#N/A</v>
      </c>
      <c r="AB60" s="25" t="e">
        <f t="shared" si="29"/>
        <v>#N/A</v>
      </c>
      <c r="AC60" s="25" t="e">
        <f t="shared" si="29"/>
        <v>#N/A</v>
      </c>
      <c r="AD60" s="25" t="e">
        <f t="shared" si="29"/>
        <v>#N/A</v>
      </c>
      <c r="AE60" s="25" t="e">
        <f t="shared" si="29"/>
        <v>#N/A</v>
      </c>
      <c r="AF60" s="25" t="e">
        <f t="shared" si="29"/>
        <v>#N/A</v>
      </c>
      <c r="AG60" s="25" t="e">
        <f t="shared" si="29"/>
        <v>#N/A</v>
      </c>
      <c r="AH60" s="25" t="e">
        <f t="shared" si="29"/>
        <v>#N/A</v>
      </c>
      <c r="AI60" s="25" t="e">
        <f t="shared" si="29"/>
        <v>#N/A</v>
      </c>
      <c r="AJ60" s="25" t="e">
        <f t="shared" si="29"/>
        <v>#N/A</v>
      </c>
      <c r="AK60" s="25" t="e">
        <f t="shared" si="29"/>
        <v>#N/A</v>
      </c>
      <c r="AL60" s="25" t="e">
        <f t="shared" si="29"/>
        <v>#N/A</v>
      </c>
      <c r="AM60" s="25" t="e">
        <f t="shared" si="29"/>
        <v>#N/A</v>
      </c>
      <c r="AN60" s="25" t="e">
        <f t="shared" si="29"/>
        <v>#N/A</v>
      </c>
      <c r="AO60" s="25" t="e">
        <f t="shared" si="29"/>
        <v>#N/A</v>
      </c>
      <c r="AP60" s="25" t="e">
        <f t="shared" si="29"/>
        <v>#N/A</v>
      </c>
      <c r="AQ60" s="25" t="e">
        <f t="shared" si="29"/>
        <v>#N/A</v>
      </c>
      <c r="AR60" s="25" t="e">
        <f t="shared" si="29"/>
        <v>#N/A</v>
      </c>
      <c r="AS60" s="25" t="e">
        <f t="shared" si="29"/>
        <v>#N/A</v>
      </c>
      <c r="AT60" s="25" t="e">
        <f t="shared" si="29"/>
        <v>#N/A</v>
      </c>
      <c r="AU60" s="25" t="e">
        <f t="shared" si="29"/>
        <v>#N/A</v>
      </c>
    </row>
    <row r="61" spans="1:47" x14ac:dyDescent="0.25">
      <c r="F61" s="25" t="str">
        <f t="shared" ref="F61:F64" si="30">IF(ISNUMBER(G61), CONCATENATE("Event on: ", TEXT(G61, "m/d/yy")), "")</f>
        <v>Event on: 7/22/15</v>
      </c>
      <c r="G61" s="28">
        <f t="shared" ref="G61:G64" si="31">G36</f>
        <v>42207</v>
      </c>
      <c r="H61" s="25" t="e">
        <f>IF(ISNUMBER($G$61),IF(ROUND(($G$61-H$55)/7,0)=0,0,NA()),NA())</f>
        <v>#N/A</v>
      </c>
      <c r="I61" s="25" t="e">
        <f t="shared" ref="I61:AU61" si="32">IF(ISNUMBER($G$61),IF(ROUND(($G$61-I$55)/7,0)=0,0,NA()),NA())</f>
        <v>#N/A</v>
      </c>
      <c r="J61" s="25" t="e">
        <f t="shared" si="32"/>
        <v>#N/A</v>
      </c>
      <c r="K61" s="25" t="e">
        <f t="shared" si="32"/>
        <v>#N/A</v>
      </c>
      <c r="L61" s="25" t="e">
        <f t="shared" si="32"/>
        <v>#N/A</v>
      </c>
      <c r="M61" s="25" t="e">
        <f t="shared" si="32"/>
        <v>#N/A</v>
      </c>
      <c r="N61" s="25" t="e">
        <f t="shared" si="32"/>
        <v>#N/A</v>
      </c>
      <c r="O61" s="25" t="e">
        <f t="shared" si="32"/>
        <v>#N/A</v>
      </c>
      <c r="P61" s="25" t="e">
        <f t="shared" si="32"/>
        <v>#N/A</v>
      </c>
      <c r="Q61" s="25" t="e">
        <f t="shared" si="32"/>
        <v>#N/A</v>
      </c>
      <c r="R61" s="25" t="e">
        <f t="shared" si="32"/>
        <v>#N/A</v>
      </c>
      <c r="S61" s="25" t="e">
        <f t="shared" si="32"/>
        <v>#N/A</v>
      </c>
      <c r="T61" s="25" t="e">
        <f t="shared" si="32"/>
        <v>#N/A</v>
      </c>
      <c r="U61" s="25" t="e">
        <f t="shared" si="32"/>
        <v>#N/A</v>
      </c>
      <c r="V61" s="25" t="e">
        <f t="shared" si="32"/>
        <v>#N/A</v>
      </c>
      <c r="W61" s="25" t="e">
        <f t="shared" si="32"/>
        <v>#N/A</v>
      </c>
      <c r="X61" s="25" t="e">
        <f t="shared" si="32"/>
        <v>#N/A</v>
      </c>
      <c r="Y61" s="25" t="e">
        <f t="shared" si="32"/>
        <v>#N/A</v>
      </c>
      <c r="Z61" s="25" t="e">
        <f t="shared" si="32"/>
        <v>#N/A</v>
      </c>
      <c r="AA61" s="25" t="e">
        <f t="shared" si="32"/>
        <v>#N/A</v>
      </c>
      <c r="AB61" s="25" t="e">
        <f t="shared" si="32"/>
        <v>#N/A</v>
      </c>
      <c r="AC61" s="25" t="e">
        <f t="shared" si="32"/>
        <v>#N/A</v>
      </c>
      <c r="AD61" s="25" t="e">
        <f t="shared" si="32"/>
        <v>#N/A</v>
      </c>
      <c r="AE61" s="25" t="e">
        <f t="shared" si="32"/>
        <v>#N/A</v>
      </c>
      <c r="AF61" s="25" t="e">
        <f t="shared" si="32"/>
        <v>#N/A</v>
      </c>
      <c r="AG61" s="25" t="e">
        <f t="shared" si="32"/>
        <v>#N/A</v>
      </c>
      <c r="AH61" s="25" t="e">
        <f t="shared" si="32"/>
        <v>#N/A</v>
      </c>
      <c r="AI61" s="25" t="e">
        <f t="shared" si="32"/>
        <v>#N/A</v>
      </c>
      <c r="AJ61" s="25" t="e">
        <f t="shared" si="32"/>
        <v>#N/A</v>
      </c>
      <c r="AK61" s="25" t="e">
        <f t="shared" si="32"/>
        <v>#N/A</v>
      </c>
      <c r="AL61" s="25" t="e">
        <f t="shared" si="32"/>
        <v>#N/A</v>
      </c>
      <c r="AM61" s="25" t="e">
        <f t="shared" si="32"/>
        <v>#N/A</v>
      </c>
      <c r="AN61" s="25" t="e">
        <f t="shared" si="32"/>
        <v>#N/A</v>
      </c>
      <c r="AO61" s="25" t="e">
        <f t="shared" si="32"/>
        <v>#N/A</v>
      </c>
      <c r="AP61" s="25" t="e">
        <f t="shared" si="32"/>
        <v>#N/A</v>
      </c>
      <c r="AQ61" s="25" t="e">
        <f t="shared" si="32"/>
        <v>#N/A</v>
      </c>
      <c r="AR61" s="25" t="e">
        <f t="shared" si="32"/>
        <v>#N/A</v>
      </c>
      <c r="AS61" s="25" t="e">
        <f t="shared" si="32"/>
        <v>#N/A</v>
      </c>
      <c r="AT61" s="25" t="e">
        <f t="shared" si="32"/>
        <v>#N/A</v>
      </c>
      <c r="AU61" s="25" t="e">
        <f t="shared" si="32"/>
        <v>#N/A</v>
      </c>
    </row>
    <row r="62" spans="1:47" x14ac:dyDescent="0.25">
      <c r="F62" s="25" t="str">
        <f t="shared" si="30"/>
        <v>Event on: 8/10/15</v>
      </c>
      <c r="G62" s="28">
        <f t="shared" si="31"/>
        <v>42226</v>
      </c>
      <c r="H62" s="25" t="e">
        <f>IF(ISNUMBER($G$62),IF(ROUND(($G$62-H$55)/7,0)=0,0,NA()),NA())</f>
        <v>#N/A</v>
      </c>
      <c r="I62" s="25" t="e">
        <f t="shared" ref="I62:AU62" si="33">IF(ISNUMBER($G$62),IF(ROUND(($G$62-I$55)/7,0)=0,0,NA()),NA())</f>
        <v>#N/A</v>
      </c>
      <c r="J62" s="25" t="e">
        <f t="shared" si="33"/>
        <v>#N/A</v>
      </c>
      <c r="K62" s="25" t="e">
        <f t="shared" si="33"/>
        <v>#N/A</v>
      </c>
      <c r="L62" s="25" t="e">
        <f t="shared" si="33"/>
        <v>#N/A</v>
      </c>
      <c r="M62" s="25" t="e">
        <f t="shared" si="33"/>
        <v>#N/A</v>
      </c>
      <c r="N62" s="25" t="e">
        <f t="shared" si="33"/>
        <v>#N/A</v>
      </c>
      <c r="O62" s="25" t="e">
        <f t="shared" si="33"/>
        <v>#N/A</v>
      </c>
      <c r="P62" s="25" t="e">
        <f t="shared" si="33"/>
        <v>#N/A</v>
      </c>
      <c r="Q62" s="25" t="e">
        <f t="shared" si="33"/>
        <v>#N/A</v>
      </c>
      <c r="R62" s="25" t="e">
        <f t="shared" si="33"/>
        <v>#N/A</v>
      </c>
      <c r="S62" s="25" t="e">
        <f t="shared" si="33"/>
        <v>#N/A</v>
      </c>
      <c r="T62" s="25" t="e">
        <f t="shared" si="33"/>
        <v>#N/A</v>
      </c>
      <c r="U62" s="25" t="e">
        <f t="shared" si="33"/>
        <v>#N/A</v>
      </c>
      <c r="V62" s="25" t="e">
        <f t="shared" si="33"/>
        <v>#N/A</v>
      </c>
      <c r="W62" s="25" t="e">
        <f t="shared" si="33"/>
        <v>#N/A</v>
      </c>
      <c r="X62" s="25" t="e">
        <f t="shared" si="33"/>
        <v>#N/A</v>
      </c>
      <c r="Y62" s="25" t="e">
        <f t="shared" si="33"/>
        <v>#N/A</v>
      </c>
      <c r="Z62" s="25" t="e">
        <f t="shared" si="33"/>
        <v>#N/A</v>
      </c>
      <c r="AA62" s="25" t="e">
        <f t="shared" si="33"/>
        <v>#N/A</v>
      </c>
      <c r="AB62" s="25" t="e">
        <f t="shared" si="33"/>
        <v>#N/A</v>
      </c>
      <c r="AC62" s="25" t="e">
        <f t="shared" si="33"/>
        <v>#N/A</v>
      </c>
      <c r="AD62" s="25" t="e">
        <f t="shared" si="33"/>
        <v>#N/A</v>
      </c>
      <c r="AE62" s="25" t="e">
        <f t="shared" si="33"/>
        <v>#N/A</v>
      </c>
      <c r="AF62" s="25" t="e">
        <f t="shared" si="33"/>
        <v>#N/A</v>
      </c>
      <c r="AG62" s="25" t="e">
        <f t="shared" si="33"/>
        <v>#N/A</v>
      </c>
      <c r="AH62" s="25" t="e">
        <f t="shared" si="33"/>
        <v>#N/A</v>
      </c>
      <c r="AI62" s="25" t="e">
        <f t="shared" si="33"/>
        <v>#N/A</v>
      </c>
      <c r="AJ62" s="25" t="e">
        <f t="shared" si="33"/>
        <v>#N/A</v>
      </c>
      <c r="AK62" s="25" t="e">
        <f t="shared" si="33"/>
        <v>#N/A</v>
      </c>
      <c r="AL62" s="25" t="e">
        <f t="shared" si="33"/>
        <v>#N/A</v>
      </c>
      <c r="AM62" s="25" t="e">
        <f t="shared" si="33"/>
        <v>#N/A</v>
      </c>
      <c r="AN62" s="25" t="e">
        <f t="shared" si="33"/>
        <v>#N/A</v>
      </c>
      <c r="AO62" s="25" t="e">
        <f t="shared" si="33"/>
        <v>#N/A</v>
      </c>
      <c r="AP62" s="25" t="e">
        <f t="shared" si="33"/>
        <v>#N/A</v>
      </c>
      <c r="AQ62" s="25" t="e">
        <f t="shared" si="33"/>
        <v>#N/A</v>
      </c>
      <c r="AR62" s="25" t="e">
        <f t="shared" si="33"/>
        <v>#N/A</v>
      </c>
      <c r="AS62" s="25" t="e">
        <f t="shared" si="33"/>
        <v>#N/A</v>
      </c>
      <c r="AT62" s="25" t="e">
        <f t="shared" si="33"/>
        <v>#N/A</v>
      </c>
      <c r="AU62" s="25" t="e">
        <f t="shared" si="33"/>
        <v>#N/A</v>
      </c>
    </row>
    <row r="63" spans="1:47" x14ac:dyDescent="0.25">
      <c r="A63" s="54" t="s">
        <v>85</v>
      </c>
      <c r="F63" s="25" t="str">
        <f t="shared" si="30"/>
        <v/>
      </c>
      <c r="G63" s="28" t="str">
        <f t="shared" si="31"/>
        <v/>
      </c>
      <c r="H63" s="25" t="e">
        <f>IF(ISNUMBER($G$63),IF(ROUND(($G$63-H$55)/7,0)=0,0,NA()),NA())</f>
        <v>#N/A</v>
      </c>
      <c r="I63" s="25" t="e">
        <f t="shared" ref="I63:AU63" si="34">IF(ISNUMBER($G$63),IF(ROUND(($G$63-I$55)/7,0)=0,0,NA()),NA())</f>
        <v>#N/A</v>
      </c>
      <c r="J63" s="25" t="e">
        <f t="shared" si="34"/>
        <v>#N/A</v>
      </c>
      <c r="K63" s="25" t="e">
        <f t="shared" si="34"/>
        <v>#N/A</v>
      </c>
      <c r="L63" s="25" t="e">
        <f t="shared" si="34"/>
        <v>#N/A</v>
      </c>
      <c r="M63" s="25" t="e">
        <f t="shared" si="34"/>
        <v>#N/A</v>
      </c>
      <c r="N63" s="25" t="e">
        <f t="shared" si="34"/>
        <v>#N/A</v>
      </c>
      <c r="O63" s="25" t="e">
        <f t="shared" si="34"/>
        <v>#N/A</v>
      </c>
      <c r="P63" s="25" t="e">
        <f t="shared" si="34"/>
        <v>#N/A</v>
      </c>
      <c r="Q63" s="25" t="e">
        <f t="shared" si="34"/>
        <v>#N/A</v>
      </c>
      <c r="R63" s="25" t="e">
        <f t="shared" si="34"/>
        <v>#N/A</v>
      </c>
      <c r="S63" s="25" t="e">
        <f t="shared" si="34"/>
        <v>#N/A</v>
      </c>
      <c r="T63" s="25" t="e">
        <f t="shared" si="34"/>
        <v>#N/A</v>
      </c>
      <c r="U63" s="25" t="e">
        <f t="shared" si="34"/>
        <v>#N/A</v>
      </c>
      <c r="V63" s="25" t="e">
        <f t="shared" si="34"/>
        <v>#N/A</v>
      </c>
      <c r="W63" s="25" t="e">
        <f t="shared" si="34"/>
        <v>#N/A</v>
      </c>
      <c r="X63" s="25" t="e">
        <f t="shared" si="34"/>
        <v>#N/A</v>
      </c>
      <c r="Y63" s="25" t="e">
        <f t="shared" si="34"/>
        <v>#N/A</v>
      </c>
      <c r="Z63" s="25" t="e">
        <f t="shared" si="34"/>
        <v>#N/A</v>
      </c>
      <c r="AA63" s="25" t="e">
        <f t="shared" si="34"/>
        <v>#N/A</v>
      </c>
      <c r="AB63" s="25" t="e">
        <f t="shared" si="34"/>
        <v>#N/A</v>
      </c>
      <c r="AC63" s="25" t="e">
        <f t="shared" si="34"/>
        <v>#N/A</v>
      </c>
      <c r="AD63" s="25" t="e">
        <f t="shared" si="34"/>
        <v>#N/A</v>
      </c>
      <c r="AE63" s="25" t="e">
        <f t="shared" si="34"/>
        <v>#N/A</v>
      </c>
      <c r="AF63" s="25" t="e">
        <f t="shared" si="34"/>
        <v>#N/A</v>
      </c>
      <c r="AG63" s="25" t="e">
        <f t="shared" si="34"/>
        <v>#N/A</v>
      </c>
      <c r="AH63" s="25" t="e">
        <f t="shared" si="34"/>
        <v>#N/A</v>
      </c>
      <c r="AI63" s="25" t="e">
        <f t="shared" si="34"/>
        <v>#N/A</v>
      </c>
      <c r="AJ63" s="25" t="e">
        <f t="shared" si="34"/>
        <v>#N/A</v>
      </c>
      <c r="AK63" s="25" t="e">
        <f t="shared" si="34"/>
        <v>#N/A</v>
      </c>
      <c r="AL63" s="25" t="e">
        <f t="shared" si="34"/>
        <v>#N/A</v>
      </c>
      <c r="AM63" s="25" t="e">
        <f t="shared" si="34"/>
        <v>#N/A</v>
      </c>
      <c r="AN63" s="25" t="e">
        <f t="shared" si="34"/>
        <v>#N/A</v>
      </c>
      <c r="AO63" s="25" t="e">
        <f t="shared" si="34"/>
        <v>#N/A</v>
      </c>
      <c r="AP63" s="25" t="e">
        <f t="shared" si="34"/>
        <v>#N/A</v>
      </c>
      <c r="AQ63" s="25" t="e">
        <f t="shared" si="34"/>
        <v>#N/A</v>
      </c>
      <c r="AR63" s="25" t="e">
        <f t="shared" si="34"/>
        <v>#N/A</v>
      </c>
      <c r="AS63" s="25" t="e">
        <f t="shared" si="34"/>
        <v>#N/A</v>
      </c>
      <c r="AT63" s="25" t="e">
        <f t="shared" si="34"/>
        <v>#N/A</v>
      </c>
      <c r="AU63" s="25" t="e">
        <f t="shared" si="34"/>
        <v>#N/A</v>
      </c>
    </row>
    <row r="64" spans="1:47" x14ac:dyDescent="0.25">
      <c r="F64" s="25" t="str">
        <f t="shared" si="30"/>
        <v/>
      </c>
      <c r="G64" s="28" t="str">
        <f t="shared" si="31"/>
        <v/>
      </c>
      <c r="H64" s="25" t="e">
        <f>IF(ISNUMBER($G$64),IF(ROUND(($G$64-H$55)/7,0)=0,0,NA()),NA())</f>
        <v>#N/A</v>
      </c>
      <c r="I64" s="25" t="e">
        <f t="shared" ref="I64:AU64" si="35">IF(ISNUMBER($G$64),IF(ROUND(($G$64-I$55)/7,0)=0,0,NA()),NA())</f>
        <v>#N/A</v>
      </c>
      <c r="J64" s="25" t="e">
        <f t="shared" si="35"/>
        <v>#N/A</v>
      </c>
      <c r="K64" s="25" t="e">
        <f t="shared" si="35"/>
        <v>#N/A</v>
      </c>
      <c r="L64" s="25" t="e">
        <f t="shared" si="35"/>
        <v>#N/A</v>
      </c>
      <c r="M64" s="25" t="e">
        <f t="shared" si="35"/>
        <v>#N/A</v>
      </c>
      <c r="N64" s="25" t="e">
        <f t="shared" si="35"/>
        <v>#N/A</v>
      </c>
      <c r="O64" s="25" t="e">
        <f t="shared" si="35"/>
        <v>#N/A</v>
      </c>
      <c r="P64" s="25" t="e">
        <f t="shared" si="35"/>
        <v>#N/A</v>
      </c>
      <c r="Q64" s="25" t="e">
        <f t="shared" si="35"/>
        <v>#N/A</v>
      </c>
      <c r="R64" s="25" t="e">
        <f t="shared" si="35"/>
        <v>#N/A</v>
      </c>
      <c r="S64" s="25" t="e">
        <f t="shared" si="35"/>
        <v>#N/A</v>
      </c>
      <c r="T64" s="25" t="e">
        <f t="shared" si="35"/>
        <v>#N/A</v>
      </c>
      <c r="U64" s="25" t="e">
        <f t="shared" si="35"/>
        <v>#N/A</v>
      </c>
      <c r="V64" s="25" t="e">
        <f t="shared" si="35"/>
        <v>#N/A</v>
      </c>
      <c r="W64" s="25" t="e">
        <f t="shared" si="35"/>
        <v>#N/A</v>
      </c>
      <c r="X64" s="25" t="e">
        <f t="shared" si="35"/>
        <v>#N/A</v>
      </c>
      <c r="Y64" s="25" t="e">
        <f t="shared" si="35"/>
        <v>#N/A</v>
      </c>
      <c r="Z64" s="25" t="e">
        <f t="shared" si="35"/>
        <v>#N/A</v>
      </c>
      <c r="AA64" s="25" t="e">
        <f t="shared" si="35"/>
        <v>#N/A</v>
      </c>
      <c r="AB64" s="25" t="e">
        <f t="shared" si="35"/>
        <v>#N/A</v>
      </c>
      <c r="AC64" s="25" t="e">
        <f t="shared" si="35"/>
        <v>#N/A</v>
      </c>
      <c r="AD64" s="25" t="e">
        <f t="shared" si="35"/>
        <v>#N/A</v>
      </c>
      <c r="AE64" s="25" t="e">
        <f t="shared" si="35"/>
        <v>#N/A</v>
      </c>
      <c r="AF64" s="25" t="e">
        <f t="shared" si="35"/>
        <v>#N/A</v>
      </c>
      <c r="AG64" s="25" t="e">
        <f t="shared" si="35"/>
        <v>#N/A</v>
      </c>
      <c r="AH64" s="25" t="e">
        <f t="shared" si="35"/>
        <v>#N/A</v>
      </c>
      <c r="AI64" s="25" t="e">
        <f t="shared" si="35"/>
        <v>#N/A</v>
      </c>
      <c r="AJ64" s="25" t="e">
        <f t="shared" si="35"/>
        <v>#N/A</v>
      </c>
      <c r="AK64" s="25" t="e">
        <f t="shared" si="35"/>
        <v>#N/A</v>
      </c>
      <c r="AL64" s="25" t="e">
        <f t="shared" si="35"/>
        <v>#N/A</v>
      </c>
      <c r="AM64" s="25" t="e">
        <f t="shared" si="35"/>
        <v>#N/A</v>
      </c>
      <c r="AN64" s="25" t="e">
        <f t="shared" si="35"/>
        <v>#N/A</v>
      </c>
      <c r="AO64" s="25" t="e">
        <f t="shared" si="35"/>
        <v>#N/A</v>
      </c>
      <c r="AP64" s="25" t="e">
        <f t="shared" si="35"/>
        <v>#N/A</v>
      </c>
      <c r="AQ64" s="25" t="e">
        <f t="shared" si="35"/>
        <v>#N/A</v>
      </c>
      <c r="AR64" s="25" t="e">
        <f t="shared" si="35"/>
        <v>#N/A</v>
      </c>
      <c r="AS64" s="25" t="e">
        <f t="shared" si="35"/>
        <v>#N/A</v>
      </c>
      <c r="AT64" s="25" t="e">
        <f t="shared" si="35"/>
        <v>#N/A</v>
      </c>
      <c r="AU64" s="25" t="e">
        <f t="shared" si="35"/>
        <v>#N/A</v>
      </c>
    </row>
    <row r="65" spans="1:1" x14ac:dyDescent="0.25">
      <c r="A65" s="39" t="str">
        <f>A40</f>
        <v>5/20/15: Event 1</v>
      </c>
    </row>
    <row r="66" spans="1:1" x14ac:dyDescent="0.25">
      <c r="A66" s="39" t="str">
        <f t="shared" ref="A66:A69" si="36">A41</f>
        <v>7/22/15: Event 1B</v>
      </c>
    </row>
    <row r="67" spans="1:1" x14ac:dyDescent="0.25">
      <c r="A67" s="39" t="str">
        <f t="shared" si="36"/>
        <v>8/10/15: Event 5</v>
      </c>
    </row>
    <row r="68" spans="1:1" x14ac:dyDescent="0.25">
      <c r="A68" s="39" t="str">
        <f t="shared" si="36"/>
        <v/>
      </c>
    </row>
    <row r="69" spans="1:1" x14ac:dyDescent="0.25">
      <c r="A69" s="39" t="str">
        <f t="shared" si="36"/>
        <v/>
      </c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69"/>
  <sheetViews>
    <sheetView showGridLines="0" showRowColHeaders="0" zoomScale="85" zoomScaleNormal="85" workbookViewId="0">
      <pane ySplit="1" topLeftCell="A2" activePane="bottomLeft" state="frozen"/>
      <selection pane="bottomLeft" activeCell="B10" sqref="B10"/>
    </sheetView>
  </sheetViews>
  <sheetFormatPr defaultColWidth="8.85546875" defaultRowHeight="15" x14ac:dyDescent="0.25"/>
  <cols>
    <col min="1" max="1" width="24.5703125" style="39" bestFit="1" customWidth="1"/>
    <col min="2" max="2" width="5.5703125" style="38" bestFit="1" customWidth="1"/>
    <col min="3" max="3" width="2.7109375" style="39" customWidth="1"/>
    <col min="4" max="4" width="168.7109375" style="39" customWidth="1"/>
    <col min="5" max="5" width="2.7109375" style="24" customWidth="1"/>
    <col min="6" max="47" width="8.85546875" style="25"/>
    <col min="48" max="16384" width="8.85546875" style="24"/>
  </cols>
  <sheetData>
    <row r="1" spans="1:47" s="23" customFormat="1" ht="18.75" x14ac:dyDescent="0.3">
      <c r="A1" s="34" t="str">
        <f>CONCATENATE('Data Entry'!C12," ",'Data Entry'!B12)</f>
        <v>Happy Camper</v>
      </c>
      <c r="B1" s="35"/>
      <c r="C1" s="36"/>
      <c r="D1" s="36"/>
      <c r="F1" s="55"/>
      <c r="G1" s="55" t="s">
        <v>67</v>
      </c>
      <c r="H1" s="55">
        <f>'Data Entry'!K12</f>
        <v>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ht="18.75" x14ac:dyDescent="0.3">
      <c r="A2" s="37"/>
    </row>
    <row r="3" spans="1:47" x14ac:dyDescent="0.25">
      <c r="A3" s="40" t="str">
        <f>CONCATENATE("Grade ",'Data Entry'!G12," ",'Data Entry'!F12," ","Measure")</f>
        <v>Grade 3 Maze Measure</v>
      </c>
      <c r="B3" s="41"/>
      <c r="G3" s="25" t="s">
        <v>57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25">
        <v>13</v>
      </c>
      <c r="U3" s="25">
        <v>14</v>
      </c>
      <c r="V3" s="25">
        <v>15</v>
      </c>
      <c r="W3" s="25">
        <v>16</v>
      </c>
      <c r="X3" s="25">
        <v>17</v>
      </c>
      <c r="Y3" s="25">
        <v>18</v>
      </c>
      <c r="Z3" s="25">
        <v>19</v>
      </c>
      <c r="AA3" s="25">
        <v>20</v>
      </c>
      <c r="AB3" s="25">
        <v>21</v>
      </c>
      <c r="AC3" s="25">
        <v>22</v>
      </c>
      <c r="AD3" s="25">
        <v>23</v>
      </c>
      <c r="AE3" s="25">
        <v>24</v>
      </c>
      <c r="AF3" s="25">
        <v>25</v>
      </c>
      <c r="AG3" s="25">
        <v>26</v>
      </c>
      <c r="AH3" s="25">
        <v>27</v>
      </c>
      <c r="AI3" s="25">
        <v>28</v>
      </c>
      <c r="AJ3" s="25">
        <v>29</v>
      </c>
      <c r="AK3" s="25">
        <v>30</v>
      </c>
      <c r="AL3" s="25">
        <v>31</v>
      </c>
      <c r="AM3" s="25">
        <v>32</v>
      </c>
      <c r="AN3" s="25">
        <v>33</v>
      </c>
      <c r="AO3" s="25">
        <v>34</v>
      </c>
      <c r="AP3" s="25">
        <v>35</v>
      </c>
      <c r="AQ3" s="25">
        <v>36</v>
      </c>
      <c r="AR3" s="25">
        <v>37</v>
      </c>
      <c r="AS3" s="25">
        <v>38</v>
      </c>
      <c r="AT3" s="25">
        <v>39</v>
      </c>
      <c r="AU3" s="25">
        <v>40</v>
      </c>
    </row>
    <row r="4" spans="1:47" s="26" customFormat="1" x14ac:dyDescent="0.25">
      <c r="A4" s="42"/>
      <c r="B4" s="41"/>
      <c r="C4" s="43"/>
      <c r="D4" s="43"/>
      <c r="F4" s="25" t="s">
        <v>58</v>
      </c>
      <c r="G4" s="25" t="str">
        <f>IF(ISTEXT('Data Entry'!F2), 'Data Entry'!F2, "")</f>
        <v>Computation</v>
      </c>
      <c r="H4" s="25" t="e">
        <f>IF(ISNUMBER('Data Entry'!M12),'Data Entry'!M12,NA())</f>
        <v>#N/A</v>
      </c>
      <c r="I4" s="25" t="e">
        <f>IF(ISNUMBER('Data Entry'!N12),'Data Entry'!N12,NA())</f>
        <v>#N/A</v>
      </c>
      <c r="J4" s="25" t="e">
        <f>IF(ISNUMBER('Data Entry'!O12),'Data Entry'!O12,NA())</f>
        <v>#N/A</v>
      </c>
      <c r="K4" s="25" t="e">
        <f>IF(ISNUMBER('Data Entry'!P12),'Data Entry'!P12,NA())</f>
        <v>#N/A</v>
      </c>
      <c r="L4" s="25" t="e">
        <f>IF(ISNUMBER('Data Entry'!Q12),'Data Entry'!Q12,NA())</f>
        <v>#N/A</v>
      </c>
      <c r="M4" s="25" t="e">
        <f>IF(ISNUMBER('Data Entry'!R12),'Data Entry'!R12,NA())</f>
        <v>#N/A</v>
      </c>
      <c r="N4" s="25" t="e">
        <f>IF(ISNUMBER('Data Entry'!S12),'Data Entry'!S12,NA())</f>
        <v>#N/A</v>
      </c>
      <c r="O4" s="25" t="e">
        <f>IF(ISNUMBER('Data Entry'!T12),'Data Entry'!T12,NA())</f>
        <v>#N/A</v>
      </c>
      <c r="P4" s="25" t="e">
        <f>IF(ISNUMBER('Data Entry'!U12),'Data Entry'!U12,NA())</f>
        <v>#N/A</v>
      </c>
      <c r="Q4" s="25" t="e">
        <f>IF(ISNUMBER('Data Entry'!V12),'Data Entry'!V12,NA())</f>
        <v>#N/A</v>
      </c>
      <c r="R4" s="25" t="e">
        <f>IF(ISNUMBER('Data Entry'!W12),'Data Entry'!W12,NA())</f>
        <v>#N/A</v>
      </c>
      <c r="S4" s="25" t="e">
        <f>IF(ISNUMBER('Data Entry'!X12),'Data Entry'!X12,NA())</f>
        <v>#N/A</v>
      </c>
      <c r="T4" s="25" t="e">
        <f>IF(ISNUMBER('Data Entry'!Y12),'Data Entry'!Y12,NA())</f>
        <v>#N/A</v>
      </c>
      <c r="U4" s="25" t="e">
        <f>IF(ISNUMBER('Data Entry'!Z12),'Data Entry'!Z12,NA())</f>
        <v>#N/A</v>
      </c>
      <c r="V4" s="25" t="e">
        <f>IF(ISNUMBER('Data Entry'!AA12),'Data Entry'!AA12,NA())</f>
        <v>#N/A</v>
      </c>
      <c r="W4" s="25" t="e">
        <f>IF(ISNUMBER('Data Entry'!AB12),'Data Entry'!AB12,NA())</f>
        <v>#N/A</v>
      </c>
      <c r="X4" s="25" t="e">
        <f>IF(ISNUMBER('Data Entry'!AC12),'Data Entry'!AC12,NA())</f>
        <v>#N/A</v>
      </c>
      <c r="Y4" s="25" t="e">
        <f>IF(ISNUMBER('Data Entry'!AD12),'Data Entry'!AD12,NA())</f>
        <v>#N/A</v>
      </c>
      <c r="Z4" s="25" t="e">
        <f>IF(ISNUMBER('Data Entry'!AE12),'Data Entry'!AE12,NA())</f>
        <v>#N/A</v>
      </c>
      <c r="AA4" s="25" t="e">
        <f>IF(ISNUMBER('Data Entry'!AF12),'Data Entry'!AF12,NA())</f>
        <v>#N/A</v>
      </c>
      <c r="AB4" s="25" t="e">
        <f>IF(ISNUMBER('Data Entry'!AG12),'Data Entry'!AG12,NA())</f>
        <v>#N/A</v>
      </c>
      <c r="AC4" s="25" t="e">
        <f>IF(ISNUMBER('Data Entry'!AH12),'Data Entry'!AH12,NA())</f>
        <v>#N/A</v>
      </c>
      <c r="AD4" s="25" t="e">
        <f>IF(ISNUMBER('Data Entry'!AI12),'Data Entry'!AI12,NA())</f>
        <v>#N/A</v>
      </c>
      <c r="AE4" s="25" t="e">
        <f>IF(ISNUMBER('Data Entry'!AJ12),'Data Entry'!AJ12,NA())</f>
        <v>#N/A</v>
      </c>
      <c r="AF4" s="25" t="e">
        <f>IF(ISNUMBER('Data Entry'!AK12),'Data Entry'!AK12,NA())</f>
        <v>#N/A</v>
      </c>
      <c r="AG4" s="25" t="e">
        <f>IF(ISNUMBER('Data Entry'!AL12),'Data Entry'!AL12,NA())</f>
        <v>#N/A</v>
      </c>
      <c r="AH4" s="25" t="e">
        <f>IF(ISNUMBER('Data Entry'!AM12),'Data Entry'!AM12,NA())</f>
        <v>#N/A</v>
      </c>
      <c r="AI4" s="25" t="e">
        <f>IF(ISNUMBER('Data Entry'!AN12),'Data Entry'!AN12,NA())</f>
        <v>#N/A</v>
      </c>
      <c r="AJ4" s="25" t="e">
        <f>IF(ISNUMBER('Data Entry'!AO12),'Data Entry'!AO12,NA())</f>
        <v>#N/A</v>
      </c>
      <c r="AK4" s="25" t="e">
        <f>IF(ISNUMBER('Data Entry'!AP12),'Data Entry'!AP12,NA())</f>
        <v>#N/A</v>
      </c>
      <c r="AL4" s="25" t="e">
        <f>IF(ISNUMBER('Data Entry'!AQ12),'Data Entry'!AQ12,NA())</f>
        <v>#N/A</v>
      </c>
      <c r="AM4" s="25" t="e">
        <f>IF(ISNUMBER('Data Entry'!AR12),'Data Entry'!AR12,NA())</f>
        <v>#N/A</v>
      </c>
      <c r="AN4" s="25" t="e">
        <f>IF(ISNUMBER('Data Entry'!AS12),'Data Entry'!AS12,NA())</f>
        <v>#N/A</v>
      </c>
      <c r="AO4" s="25" t="e">
        <f>IF(ISNUMBER('Data Entry'!AT12),'Data Entry'!AT12,NA())</f>
        <v>#N/A</v>
      </c>
      <c r="AP4" s="25" t="e">
        <f>IF(ISNUMBER('Data Entry'!AU12),'Data Entry'!AU12,NA())</f>
        <v>#N/A</v>
      </c>
      <c r="AQ4" s="25" t="e">
        <f>IF(ISNUMBER('Data Entry'!AV12),'Data Entry'!AV12,NA())</f>
        <v>#N/A</v>
      </c>
      <c r="AR4" s="25" t="e">
        <f>IF(ISNUMBER('Data Entry'!AW12),'Data Entry'!AW12,NA())</f>
        <v>#N/A</v>
      </c>
      <c r="AS4" s="25" t="e">
        <f>IF(ISNUMBER('Data Entry'!AX12),'Data Entry'!AX12,NA())</f>
        <v>#N/A</v>
      </c>
      <c r="AT4" s="25" t="e">
        <f>IF(ISNUMBER('Data Entry'!AY12),'Data Entry'!AY12,NA())</f>
        <v>#N/A</v>
      </c>
      <c r="AU4" s="25" t="e">
        <f>IF(ISNUMBER('Data Entry'!AZ12),'Data Entry'!AZ12,NA())</f>
        <v>#N/A</v>
      </c>
    </row>
    <row r="5" spans="1:47" s="27" customFormat="1" x14ac:dyDescent="0.25">
      <c r="A5" s="44" t="s">
        <v>63</v>
      </c>
      <c r="B5" s="41"/>
      <c r="C5" s="45"/>
      <c r="D5" s="45"/>
      <c r="F5" s="28"/>
      <c r="G5" s="28"/>
      <c r="H5" s="28" t="e">
        <f>IF(ISNUMBER('Data Entry'!J12),'Data Entry'!J12,NA())</f>
        <v>#N/A</v>
      </c>
      <c r="I5" s="28" t="e">
        <f>H5+7</f>
        <v>#N/A</v>
      </c>
      <c r="J5" s="28" t="e">
        <f t="shared" ref="J5" si="0">I5+7</f>
        <v>#N/A</v>
      </c>
      <c r="K5" s="28" t="e">
        <f>IF(K$3&lt;($H$1+1),J$5+7,NA())</f>
        <v>#N/A</v>
      </c>
      <c r="L5" s="28" t="e">
        <f t="shared" ref="L5:AU5" si="1">IF(L$3&lt;($H$1+1),K$5+7,NA())</f>
        <v>#N/A</v>
      </c>
      <c r="M5" s="28" t="e">
        <f t="shared" si="1"/>
        <v>#N/A</v>
      </c>
      <c r="N5" s="28" t="e">
        <f t="shared" si="1"/>
        <v>#N/A</v>
      </c>
      <c r="O5" s="28" t="e">
        <f t="shared" si="1"/>
        <v>#N/A</v>
      </c>
      <c r="P5" s="28" t="e">
        <f t="shared" si="1"/>
        <v>#N/A</v>
      </c>
      <c r="Q5" s="28" t="e">
        <f t="shared" si="1"/>
        <v>#N/A</v>
      </c>
      <c r="R5" s="28" t="e">
        <f t="shared" si="1"/>
        <v>#N/A</v>
      </c>
      <c r="S5" s="28" t="e">
        <f t="shared" si="1"/>
        <v>#N/A</v>
      </c>
      <c r="T5" s="28" t="e">
        <f t="shared" si="1"/>
        <v>#N/A</v>
      </c>
      <c r="U5" s="28" t="e">
        <f t="shared" si="1"/>
        <v>#N/A</v>
      </c>
      <c r="V5" s="28" t="e">
        <f t="shared" si="1"/>
        <v>#N/A</v>
      </c>
      <c r="W5" s="28" t="e">
        <f t="shared" si="1"/>
        <v>#N/A</v>
      </c>
      <c r="X5" s="28" t="e">
        <f t="shared" si="1"/>
        <v>#N/A</v>
      </c>
      <c r="Y5" s="28" t="e">
        <f t="shared" si="1"/>
        <v>#N/A</v>
      </c>
      <c r="Z5" s="28" t="e">
        <f t="shared" si="1"/>
        <v>#N/A</v>
      </c>
      <c r="AA5" s="28" t="e">
        <f t="shared" si="1"/>
        <v>#N/A</v>
      </c>
      <c r="AB5" s="28" t="e">
        <f t="shared" si="1"/>
        <v>#N/A</v>
      </c>
      <c r="AC5" s="28" t="e">
        <f t="shared" si="1"/>
        <v>#N/A</v>
      </c>
      <c r="AD5" s="28" t="e">
        <f t="shared" si="1"/>
        <v>#N/A</v>
      </c>
      <c r="AE5" s="28" t="e">
        <f t="shared" si="1"/>
        <v>#N/A</v>
      </c>
      <c r="AF5" s="28" t="e">
        <f t="shared" si="1"/>
        <v>#N/A</v>
      </c>
      <c r="AG5" s="28" t="e">
        <f t="shared" si="1"/>
        <v>#N/A</v>
      </c>
      <c r="AH5" s="28" t="e">
        <f t="shared" si="1"/>
        <v>#N/A</v>
      </c>
      <c r="AI5" s="28" t="e">
        <f t="shared" si="1"/>
        <v>#N/A</v>
      </c>
      <c r="AJ5" s="28" t="e">
        <f t="shared" si="1"/>
        <v>#N/A</v>
      </c>
      <c r="AK5" s="28" t="e">
        <f t="shared" si="1"/>
        <v>#N/A</v>
      </c>
      <c r="AL5" s="28" t="e">
        <f t="shared" si="1"/>
        <v>#N/A</v>
      </c>
      <c r="AM5" s="28" t="e">
        <f t="shared" si="1"/>
        <v>#N/A</v>
      </c>
      <c r="AN5" s="28" t="e">
        <f t="shared" si="1"/>
        <v>#N/A</v>
      </c>
      <c r="AO5" s="28" t="e">
        <f t="shared" si="1"/>
        <v>#N/A</v>
      </c>
      <c r="AP5" s="28" t="e">
        <f t="shared" si="1"/>
        <v>#N/A</v>
      </c>
      <c r="AQ5" s="28" t="e">
        <f t="shared" si="1"/>
        <v>#N/A</v>
      </c>
      <c r="AR5" s="28" t="e">
        <f t="shared" si="1"/>
        <v>#N/A</v>
      </c>
      <c r="AS5" s="28" t="e">
        <f t="shared" si="1"/>
        <v>#N/A</v>
      </c>
      <c r="AT5" s="28" t="e">
        <f t="shared" si="1"/>
        <v>#N/A</v>
      </c>
      <c r="AU5" s="28" t="e">
        <f t="shared" si="1"/>
        <v>#N/A</v>
      </c>
    </row>
    <row r="6" spans="1:47" x14ac:dyDescent="0.25">
      <c r="A6" s="46" t="s">
        <v>64</v>
      </c>
      <c r="B6" s="41" t="e">
        <f>'Data Entry'!BB12</f>
        <v>#N/A</v>
      </c>
      <c r="F6" s="25" t="s">
        <v>62</v>
      </c>
      <c r="G6" s="25" t="s">
        <v>59</v>
      </c>
      <c r="J6" s="25" t="e">
        <f>IF(OR($B$10=0,$B$10=1),MEDIAN(H4:J4),NA())</f>
        <v>#N/A</v>
      </c>
      <c r="K6" s="25" t="e">
        <f>IF(K$3=$H$1,IF(OR($B$10=0,$B$10=1),$B$6,NA()),NA())</f>
        <v>#N/A</v>
      </c>
      <c r="L6" s="25" t="e">
        <f t="shared" ref="L6:AU6" si="2">IF(L$3=$H$1,IF(OR($B$10=0,$B$10=1),$B$6,NA()),NA())</f>
        <v>#N/A</v>
      </c>
      <c r="M6" s="25" t="e">
        <f t="shared" si="2"/>
        <v>#N/A</v>
      </c>
      <c r="N6" s="25" t="e">
        <f t="shared" si="2"/>
        <v>#N/A</v>
      </c>
      <c r="O6" s="25" t="e">
        <f t="shared" si="2"/>
        <v>#N/A</v>
      </c>
      <c r="P6" s="25" t="e">
        <f t="shared" si="2"/>
        <v>#N/A</v>
      </c>
      <c r="Q6" s="25" t="e">
        <f t="shared" si="2"/>
        <v>#N/A</v>
      </c>
      <c r="R6" s="25" t="e">
        <f t="shared" si="2"/>
        <v>#N/A</v>
      </c>
      <c r="S6" s="25" t="e">
        <f t="shared" si="2"/>
        <v>#N/A</v>
      </c>
      <c r="T6" s="25" t="e">
        <f t="shared" si="2"/>
        <v>#N/A</v>
      </c>
      <c r="U6" s="25" t="e">
        <f t="shared" si="2"/>
        <v>#N/A</v>
      </c>
      <c r="V6" s="25" t="e">
        <f t="shared" si="2"/>
        <v>#N/A</v>
      </c>
      <c r="W6" s="25" t="e">
        <f t="shared" si="2"/>
        <v>#N/A</v>
      </c>
      <c r="X6" s="25" t="e">
        <f t="shared" si="2"/>
        <v>#N/A</v>
      </c>
      <c r="Y6" s="25" t="e">
        <f t="shared" si="2"/>
        <v>#N/A</v>
      </c>
      <c r="Z6" s="25" t="e">
        <f t="shared" si="2"/>
        <v>#N/A</v>
      </c>
      <c r="AA6" s="25" t="e">
        <f t="shared" si="2"/>
        <v>#N/A</v>
      </c>
      <c r="AB6" s="25" t="e">
        <f t="shared" si="2"/>
        <v>#N/A</v>
      </c>
      <c r="AC6" s="25" t="e">
        <f t="shared" si="2"/>
        <v>#N/A</v>
      </c>
      <c r="AD6" s="25" t="e">
        <f t="shared" si="2"/>
        <v>#N/A</v>
      </c>
      <c r="AE6" s="25" t="e">
        <f t="shared" si="2"/>
        <v>#N/A</v>
      </c>
      <c r="AF6" s="25" t="e">
        <f t="shared" si="2"/>
        <v>#N/A</v>
      </c>
      <c r="AG6" s="25" t="e">
        <f t="shared" si="2"/>
        <v>#N/A</v>
      </c>
      <c r="AH6" s="25" t="e">
        <f t="shared" si="2"/>
        <v>#N/A</v>
      </c>
      <c r="AI6" s="25" t="e">
        <f t="shared" si="2"/>
        <v>#N/A</v>
      </c>
      <c r="AJ6" s="25" t="e">
        <f t="shared" si="2"/>
        <v>#N/A</v>
      </c>
      <c r="AK6" s="25" t="e">
        <f t="shared" si="2"/>
        <v>#N/A</v>
      </c>
      <c r="AL6" s="25" t="e">
        <f t="shared" si="2"/>
        <v>#N/A</v>
      </c>
      <c r="AM6" s="25" t="e">
        <f t="shared" si="2"/>
        <v>#N/A</v>
      </c>
      <c r="AN6" s="25" t="e">
        <f t="shared" si="2"/>
        <v>#N/A</v>
      </c>
      <c r="AO6" s="25" t="e">
        <f t="shared" si="2"/>
        <v>#N/A</v>
      </c>
      <c r="AP6" s="25" t="e">
        <f t="shared" si="2"/>
        <v>#N/A</v>
      </c>
      <c r="AQ6" s="25" t="e">
        <f t="shared" si="2"/>
        <v>#N/A</v>
      </c>
      <c r="AR6" s="25" t="e">
        <f t="shared" si="2"/>
        <v>#N/A</v>
      </c>
      <c r="AS6" s="25" t="e">
        <f t="shared" si="2"/>
        <v>#N/A</v>
      </c>
      <c r="AT6" s="25" t="e">
        <f t="shared" si="2"/>
        <v>#N/A</v>
      </c>
      <c r="AU6" s="25" t="e">
        <f t="shared" si="2"/>
        <v>#N/A</v>
      </c>
    </row>
    <row r="7" spans="1:47" x14ac:dyDescent="0.25">
      <c r="A7" s="46" t="s">
        <v>65</v>
      </c>
      <c r="B7" s="41" t="e">
        <f>'Data Entry'!BC12</f>
        <v>#N/A</v>
      </c>
      <c r="G7" s="25" t="s">
        <v>60</v>
      </c>
      <c r="J7" s="25" t="e">
        <f>IF(OR($B$10=0,$B$10=2),MEDIAN(H4:J4),NA())</f>
        <v>#N/A</v>
      </c>
      <c r="K7" s="25" t="e">
        <f>IF(K$3=$H$1,IF(OR($B$10=0,$B$10=2),$B$7,NA()),NA())</f>
        <v>#N/A</v>
      </c>
      <c r="L7" s="25" t="e">
        <f t="shared" ref="L7:AU7" si="3">IF(L$3=$H$1,IF(OR($B$10=0,$B$10=2),$B$7,NA()),NA())</f>
        <v>#N/A</v>
      </c>
      <c r="M7" s="25" t="e">
        <f t="shared" si="3"/>
        <v>#N/A</v>
      </c>
      <c r="N7" s="25" t="e">
        <f t="shared" si="3"/>
        <v>#N/A</v>
      </c>
      <c r="O7" s="25" t="e">
        <f t="shared" si="3"/>
        <v>#N/A</v>
      </c>
      <c r="P7" s="25" t="e">
        <f t="shared" si="3"/>
        <v>#N/A</v>
      </c>
      <c r="Q7" s="25" t="e">
        <f t="shared" si="3"/>
        <v>#N/A</v>
      </c>
      <c r="R7" s="25" t="e">
        <f t="shared" si="3"/>
        <v>#N/A</v>
      </c>
      <c r="S7" s="25" t="e">
        <f t="shared" si="3"/>
        <v>#N/A</v>
      </c>
      <c r="T7" s="25" t="e">
        <f t="shared" si="3"/>
        <v>#N/A</v>
      </c>
      <c r="U7" s="25" t="e">
        <f t="shared" si="3"/>
        <v>#N/A</v>
      </c>
      <c r="V7" s="25" t="e">
        <f t="shared" si="3"/>
        <v>#N/A</v>
      </c>
      <c r="W7" s="25" t="e">
        <f t="shared" si="3"/>
        <v>#N/A</v>
      </c>
      <c r="X7" s="25" t="e">
        <f t="shared" si="3"/>
        <v>#N/A</v>
      </c>
      <c r="Y7" s="25" t="e">
        <f t="shared" si="3"/>
        <v>#N/A</v>
      </c>
      <c r="Z7" s="25" t="e">
        <f t="shared" si="3"/>
        <v>#N/A</v>
      </c>
      <c r="AA7" s="25" t="e">
        <f t="shared" si="3"/>
        <v>#N/A</v>
      </c>
      <c r="AB7" s="25" t="e">
        <f t="shared" si="3"/>
        <v>#N/A</v>
      </c>
      <c r="AC7" s="25" t="e">
        <f t="shared" si="3"/>
        <v>#N/A</v>
      </c>
      <c r="AD7" s="25" t="e">
        <f t="shared" si="3"/>
        <v>#N/A</v>
      </c>
      <c r="AE7" s="25" t="e">
        <f t="shared" si="3"/>
        <v>#N/A</v>
      </c>
      <c r="AF7" s="25" t="e">
        <f t="shared" si="3"/>
        <v>#N/A</v>
      </c>
      <c r="AG7" s="25" t="e">
        <f t="shared" si="3"/>
        <v>#N/A</v>
      </c>
      <c r="AH7" s="25" t="e">
        <f t="shared" si="3"/>
        <v>#N/A</v>
      </c>
      <c r="AI7" s="25" t="e">
        <f t="shared" si="3"/>
        <v>#N/A</v>
      </c>
      <c r="AJ7" s="25" t="e">
        <f t="shared" si="3"/>
        <v>#N/A</v>
      </c>
      <c r="AK7" s="25" t="e">
        <f t="shared" si="3"/>
        <v>#N/A</v>
      </c>
      <c r="AL7" s="25" t="e">
        <f t="shared" si="3"/>
        <v>#N/A</v>
      </c>
      <c r="AM7" s="25" t="e">
        <f t="shared" si="3"/>
        <v>#N/A</v>
      </c>
      <c r="AN7" s="25" t="e">
        <f t="shared" si="3"/>
        <v>#N/A</v>
      </c>
      <c r="AO7" s="25" t="e">
        <f t="shared" si="3"/>
        <v>#N/A</v>
      </c>
      <c r="AP7" s="25" t="e">
        <f t="shared" si="3"/>
        <v>#N/A</v>
      </c>
      <c r="AQ7" s="25" t="e">
        <f t="shared" si="3"/>
        <v>#N/A</v>
      </c>
      <c r="AR7" s="25" t="e">
        <f t="shared" si="3"/>
        <v>#N/A</v>
      </c>
      <c r="AS7" s="25" t="e">
        <f t="shared" si="3"/>
        <v>#N/A</v>
      </c>
      <c r="AT7" s="25" t="e">
        <f t="shared" si="3"/>
        <v>#N/A</v>
      </c>
      <c r="AU7" s="25" t="e">
        <f t="shared" si="3"/>
        <v>#N/A</v>
      </c>
    </row>
    <row r="8" spans="1:47" x14ac:dyDescent="0.25">
      <c r="A8" s="46" t="s">
        <v>66</v>
      </c>
      <c r="B8" s="41" t="e">
        <f>'Data Entry'!BD12</f>
        <v>#N/A</v>
      </c>
      <c r="G8" s="25" t="s">
        <v>61</v>
      </c>
      <c r="O8" s="25" t="e">
        <f>IF(OR($B$10=0,$B$10=3),MEDIAN(M4:O4),NA())</f>
        <v>#N/A</v>
      </c>
      <c r="P8" s="25" t="e">
        <f>IF(P$3=$H$1,IF(OR($B$10=0,$B$10=3),$B$8,NA()),NA())</f>
        <v>#N/A</v>
      </c>
      <c r="Q8" s="25" t="e">
        <f t="shared" ref="Q8:AU8" si="4">IF(Q$3=$H$1,IF(OR($B$10=0,$B$10=3),$B$8,NA()),NA())</f>
        <v>#N/A</v>
      </c>
      <c r="R8" s="25" t="e">
        <f t="shared" si="4"/>
        <v>#N/A</v>
      </c>
      <c r="S8" s="25" t="e">
        <f t="shared" si="4"/>
        <v>#N/A</v>
      </c>
      <c r="T8" s="25" t="e">
        <f t="shared" si="4"/>
        <v>#N/A</v>
      </c>
      <c r="U8" s="25" t="e">
        <f t="shared" si="4"/>
        <v>#N/A</v>
      </c>
      <c r="V8" s="25" t="e">
        <f t="shared" si="4"/>
        <v>#N/A</v>
      </c>
      <c r="W8" s="25" t="e">
        <f t="shared" si="4"/>
        <v>#N/A</v>
      </c>
      <c r="X8" s="25" t="e">
        <f t="shared" si="4"/>
        <v>#N/A</v>
      </c>
      <c r="Y8" s="25" t="e">
        <f t="shared" si="4"/>
        <v>#N/A</v>
      </c>
      <c r="Z8" s="25" t="e">
        <f t="shared" si="4"/>
        <v>#N/A</v>
      </c>
      <c r="AA8" s="25" t="e">
        <f t="shared" si="4"/>
        <v>#N/A</v>
      </c>
      <c r="AB8" s="25" t="e">
        <f t="shared" si="4"/>
        <v>#N/A</v>
      </c>
      <c r="AC8" s="25" t="e">
        <f t="shared" si="4"/>
        <v>#N/A</v>
      </c>
      <c r="AD8" s="25" t="e">
        <f t="shared" si="4"/>
        <v>#N/A</v>
      </c>
      <c r="AE8" s="25" t="e">
        <f t="shared" si="4"/>
        <v>#N/A</v>
      </c>
      <c r="AF8" s="25" t="e">
        <f t="shared" si="4"/>
        <v>#N/A</v>
      </c>
      <c r="AG8" s="25" t="e">
        <f t="shared" si="4"/>
        <v>#N/A</v>
      </c>
      <c r="AH8" s="25" t="e">
        <f t="shared" si="4"/>
        <v>#N/A</v>
      </c>
      <c r="AI8" s="25" t="e">
        <f t="shared" si="4"/>
        <v>#N/A</v>
      </c>
      <c r="AJ8" s="25" t="e">
        <f t="shared" si="4"/>
        <v>#N/A</v>
      </c>
      <c r="AK8" s="25" t="e">
        <f t="shared" si="4"/>
        <v>#N/A</v>
      </c>
      <c r="AL8" s="25" t="e">
        <f t="shared" si="4"/>
        <v>#N/A</v>
      </c>
      <c r="AM8" s="25" t="e">
        <f t="shared" si="4"/>
        <v>#N/A</v>
      </c>
      <c r="AN8" s="25" t="e">
        <f t="shared" si="4"/>
        <v>#N/A</v>
      </c>
      <c r="AO8" s="25" t="e">
        <f t="shared" si="4"/>
        <v>#N/A</v>
      </c>
      <c r="AP8" s="25" t="e">
        <f t="shared" si="4"/>
        <v>#N/A</v>
      </c>
      <c r="AQ8" s="25" t="e">
        <f t="shared" si="4"/>
        <v>#N/A</v>
      </c>
      <c r="AR8" s="25" t="e">
        <f t="shared" si="4"/>
        <v>#N/A</v>
      </c>
      <c r="AS8" s="25" t="e">
        <f t="shared" si="4"/>
        <v>#N/A</v>
      </c>
      <c r="AT8" s="25" t="e">
        <f t="shared" si="4"/>
        <v>#N/A</v>
      </c>
      <c r="AU8" s="25" t="e">
        <f t="shared" si="4"/>
        <v>#N/A</v>
      </c>
    </row>
    <row r="9" spans="1:47" ht="15.75" thickBot="1" x14ac:dyDescent="0.3">
      <c r="A9" s="46"/>
      <c r="B9" s="41"/>
      <c r="H9" s="28"/>
    </row>
    <row r="10" spans="1:47" ht="30.75" thickBot="1" x14ac:dyDescent="0.3">
      <c r="A10" s="47" t="s">
        <v>74</v>
      </c>
      <c r="B10" s="48"/>
      <c r="F10" s="25" t="str">
        <f>IF(ISNUMBER(G10), CONCATENATE("Event on: ", TEXT(G10, "m/d/yy")), "")</f>
        <v/>
      </c>
      <c r="G10" s="28" t="str">
        <f>IF(ISNUMBER(Events!C16), Events!C16,"")</f>
        <v/>
      </c>
      <c r="H10" s="25" t="e">
        <f>IF(ISNUMBER($G$10),IF(ROUND(($G$10-H$5)/7,0)=0,0,NA()),NA())</f>
        <v>#N/A</v>
      </c>
      <c r="I10" s="25" t="e">
        <f t="shared" ref="I10:AU10" si="5">IF(ISNUMBER($G$10),IF(ROUND(($G$10-I$5)/7,0)=0,0,NA()),NA())</f>
        <v>#N/A</v>
      </c>
      <c r="J10" s="25" t="e">
        <f t="shared" si="5"/>
        <v>#N/A</v>
      </c>
      <c r="K10" s="25" t="e">
        <f t="shared" si="5"/>
        <v>#N/A</v>
      </c>
      <c r="L10" s="25" t="e">
        <f t="shared" si="5"/>
        <v>#N/A</v>
      </c>
      <c r="M10" s="25" t="e">
        <f t="shared" si="5"/>
        <v>#N/A</v>
      </c>
      <c r="N10" s="25" t="e">
        <f t="shared" si="5"/>
        <v>#N/A</v>
      </c>
      <c r="O10" s="25" t="e">
        <f t="shared" si="5"/>
        <v>#N/A</v>
      </c>
      <c r="P10" s="25" t="e">
        <f t="shared" si="5"/>
        <v>#N/A</v>
      </c>
      <c r="Q10" s="25" t="e">
        <f t="shared" si="5"/>
        <v>#N/A</v>
      </c>
      <c r="R10" s="25" t="e">
        <f t="shared" si="5"/>
        <v>#N/A</v>
      </c>
      <c r="S10" s="25" t="e">
        <f t="shared" si="5"/>
        <v>#N/A</v>
      </c>
      <c r="T10" s="25" t="e">
        <f t="shared" si="5"/>
        <v>#N/A</v>
      </c>
      <c r="U10" s="25" t="e">
        <f t="shared" si="5"/>
        <v>#N/A</v>
      </c>
      <c r="V10" s="25" t="e">
        <f t="shared" si="5"/>
        <v>#N/A</v>
      </c>
      <c r="W10" s="25" t="e">
        <f t="shared" si="5"/>
        <v>#N/A</v>
      </c>
      <c r="X10" s="25" t="e">
        <f t="shared" si="5"/>
        <v>#N/A</v>
      </c>
      <c r="Y10" s="25" t="e">
        <f t="shared" si="5"/>
        <v>#N/A</v>
      </c>
      <c r="Z10" s="25" t="e">
        <f t="shared" si="5"/>
        <v>#N/A</v>
      </c>
      <c r="AA10" s="25" t="e">
        <f t="shared" si="5"/>
        <v>#N/A</v>
      </c>
      <c r="AB10" s="25" t="e">
        <f t="shared" si="5"/>
        <v>#N/A</v>
      </c>
      <c r="AC10" s="25" t="e">
        <f t="shared" si="5"/>
        <v>#N/A</v>
      </c>
      <c r="AD10" s="25" t="e">
        <f t="shared" si="5"/>
        <v>#N/A</v>
      </c>
      <c r="AE10" s="25" t="e">
        <f t="shared" si="5"/>
        <v>#N/A</v>
      </c>
      <c r="AF10" s="25" t="e">
        <f t="shared" si="5"/>
        <v>#N/A</v>
      </c>
      <c r="AG10" s="25" t="e">
        <f t="shared" si="5"/>
        <v>#N/A</v>
      </c>
      <c r="AH10" s="25" t="e">
        <f t="shared" si="5"/>
        <v>#N/A</v>
      </c>
      <c r="AI10" s="25" t="e">
        <f t="shared" si="5"/>
        <v>#N/A</v>
      </c>
      <c r="AJ10" s="25" t="e">
        <f t="shared" si="5"/>
        <v>#N/A</v>
      </c>
      <c r="AK10" s="25" t="e">
        <f t="shared" si="5"/>
        <v>#N/A</v>
      </c>
      <c r="AL10" s="25" t="e">
        <f t="shared" si="5"/>
        <v>#N/A</v>
      </c>
      <c r="AM10" s="25" t="e">
        <f t="shared" si="5"/>
        <v>#N/A</v>
      </c>
      <c r="AN10" s="25" t="e">
        <f t="shared" si="5"/>
        <v>#N/A</v>
      </c>
      <c r="AO10" s="25" t="e">
        <f t="shared" si="5"/>
        <v>#N/A</v>
      </c>
      <c r="AP10" s="25" t="e">
        <f t="shared" si="5"/>
        <v>#N/A</v>
      </c>
      <c r="AQ10" s="25" t="e">
        <f t="shared" si="5"/>
        <v>#N/A</v>
      </c>
      <c r="AR10" s="25" t="e">
        <f t="shared" si="5"/>
        <v>#N/A</v>
      </c>
      <c r="AS10" s="25" t="e">
        <f t="shared" si="5"/>
        <v>#N/A</v>
      </c>
      <c r="AT10" s="25" t="e">
        <f t="shared" si="5"/>
        <v>#N/A</v>
      </c>
      <c r="AU10" s="25" t="e">
        <f t="shared" si="5"/>
        <v>#N/A</v>
      </c>
    </row>
    <row r="11" spans="1:47" x14ac:dyDescent="0.25">
      <c r="F11" s="25" t="str">
        <f t="shared" ref="F11:F14" si="6">IF(ISNUMBER(G11), CONCATENATE("Event on: ", TEXT(G11, "m/d/yy")), "")</f>
        <v/>
      </c>
      <c r="G11" s="28" t="str">
        <f>IF(ISNUMBER(Events!C17), Events!C17,"")</f>
        <v/>
      </c>
      <c r="H11" s="25" t="e">
        <f>IF(ISNUMBER($G$11),IF(ROUND(($G$11-H$5)/7,0)=0,0,NA()),NA())</f>
        <v>#N/A</v>
      </c>
      <c r="I11" s="25" t="e">
        <f t="shared" ref="I11:AU11" si="7">IF(ISNUMBER($G$11),IF(ROUND(($G$11-I$5)/7,0)=0,0,NA()),NA())</f>
        <v>#N/A</v>
      </c>
      <c r="J11" s="25" t="e">
        <f t="shared" si="7"/>
        <v>#N/A</v>
      </c>
      <c r="K11" s="25" t="e">
        <f t="shared" si="7"/>
        <v>#N/A</v>
      </c>
      <c r="L11" s="25" t="e">
        <f t="shared" si="7"/>
        <v>#N/A</v>
      </c>
      <c r="M11" s="25" t="e">
        <f t="shared" si="7"/>
        <v>#N/A</v>
      </c>
      <c r="N11" s="25" t="e">
        <f t="shared" si="7"/>
        <v>#N/A</v>
      </c>
      <c r="O11" s="25" t="e">
        <f t="shared" si="7"/>
        <v>#N/A</v>
      </c>
      <c r="P11" s="25" t="e">
        <f t="shared" si="7"/>
        <v>#N/A</v>
      </c>
      <c r="Q11" s="25" t="e">
        <f t="shared" si="7"/>
        <v>#N/A</v>
      </c>
      <c r="R11" s="25" t="e">
        <f t="shared" si="7"/>
        <v>#N/A</v>
      </c>
      <c r="S11" s="25" t="e">
        <f t="shared" si="7"/>
        <v>#N/A</v>
      </c>
      <c r="T11" s="25" t="e">
        <f t="shared" si="7"/>
        <v>#N/A</v>
      </c>
      <c r="U11" s="25" t="e">
        <f t="shared" si="7"/>
        <v>#N/A</v>
      </c>
      <c r="V11" s="25" t="e">
        <f t="shared" si="7"/>
        <v>#N/A</v>
      </c>
      <c r="W11" s="25" t="e">
        <f t="shared" si="7"/>
        <v>#N/A</v>
      </c>
      <c r="X11" s="25" t="e">
        <f t="shared" si="7"/>
        <v>#N/A</v>
      </c>
      <c r="Y11" s="25" t="e">
        <f t="shared" si="7"/>
        <v>#N/A</v>
      </c>
      <c r="Z11" s="25" t="e">
        <f t="shared" si="7"/>
        <v>#N/A</v>
      </c>
      <c r="AA11" s="25" t="e">
        <f t="shared" si="7"/>
        <v>#N/A</v>
      </c>
      <c r="AB11" s="25" t="e">
        <f t="shared" si="7"/>
        <v>#N/A</v>
      </c>
      <c r="AC11" s="25" t="e">
        <f t="shared" si="7"/>
        <v>#N/A</v>
      </c>
      <c r="AD11" s="25" t="e">
        <f t="shared" si="7"/>
        <v>#N/A</v>
      </c>
      <c r="AE11" s="25" t="e">
        <f t="shared" si="7"/>
        <v>#N/A</v>
      </c>
      <c r="AF11" s="25" t="e">
        <f t="shared" si="7"/>
        <v>#N/A</v>
      </c>
      <c r="AG11" s="25" t="e">
        <f t="shared" si="7"/>
        <v>#N/A</v>
      </c>
      <c r="AH11" s="25" t="e">
        <f t="shared" si="7"/>
        <v>#N/A</v>
      </c>
      <c r="AI11" s="25" t="e">
        <f t="shared" si="7"/>
        <v>#N/A</v>
      </c>
      <c r="AJ11" s="25" t="e">
        <f t="shared" si="7"/>
        <v>#N/A</v>
      </c>
      <c r="AK11" s="25" t="e">
        <f t="shared" si="7"/>
        <v>#N/A</v>
      </c>
      <c r="AL11" s="25" t="e">
        <f t="shared" si="7"/>
        <v>#N/A</v>
      </c>
      <c r="AM11" s="25" t="e">
        <f t="shared" si="7"/>
        <v>#N/A</v>
      </c>
      <c r="AN11" s="25" t="e">
        <f t="shared" si="7"/>
        <v>#N/A</v>
      </c>
      <c r="AO11" s="25" t="e">
        <f t="shared" si="7"/>
        <v>#N/A</v>
      </c>
      <c r="AP11" s="25" t="e">
        <f t="shared" si="7"/>
        <v>#N/A</v>
      </c>
      <c r="AQ11" s="25" t="e">
        <f t="shared" si="7"/>
        <v>#N/A</v>
      </c>
      <c r="AR11" s="25" t="e">
        <f t="shared" si="7"/>
        <v>#N/A</v>
      </c>
      <c r="AS11" s="25" t="e">
        <f t="shared" si="7"/>
        <v>#N/A</v>
      </c>
      <c r="AT11" s="25" t="e">
        <f t="shared" si="7"/>
        <v>#N/A</v>
      </c>
      <c r="AU11" s="25" t="e">
        <f t="shared" si="7"/>
        <v>#N/A</v>
      </c>
    </row>
    <row r="12" spans="1:47" x14ac:dyDescent="0.25">
      <c r="F12" s="25" t="str">
        <f t="shared" si="6"/>
        <v/>
      </c>
      <c r="G12" s="28" t="str">
        <f>IF(ISNUMBER(Events!C18), Events!C18,"")</f>
        <v/>
      </c>
      <c r="H12" s="25" t="e">
        <f>IF(ISNUMBER($G$12),IF(ROUND(($G$12-H$5)/7,0)=0,0,NA()),NA())</f>
        <v>#N/A</v>
      </c>
      <c r="I12" s="25" t="e">
        <f t="shared" ref="I12:AU12" si="8">IF(ISNUMBER($G$12),IF(ROUND(($G$12-I$5)/7,0)=0,0,NA()),NA())</f>
        <v>#N/A</v>
      </c>
      <c r="J12" s="25" t="e">
        <f t="shared" si="8"/>
        <v>#N/A</v>
      </c>
      <c r="K12" s="25" t="e">
        <f t="shared" si="8"/>
        <v>#N/A</v>
      </c>
      <c r="L12" s="25" t="e">
        <f t="shared" si="8"/>
        <v>#N/A</v>
      </c>
      <c r="M12" s="25" t="e">
        <f t="shared" si="8"/>
        <v>#N/A</v>
      </c>
      <c r="N12" s="25" t="e">
        <f t="shared" si="8"/>
        <v>#N/A</v>
      </c>
      <c r="O12" s="25" t="e">
        <f t="shared" si="8"/>
        <v>#N/A</v>
      </c>
      <c r="P12" s="25" t="e">
        <f t="shared" si="8"/>
        <v>#N/A</v>
      </c>
      <c r="Q12" s="25" t="e">
        <f t="shared" si="8"/>
        <v>#N/A</v>
      </c>
      <c r="R12" s="25" t="e">
        <f t="shared" si="8"/>
        <v>#N/A</v>
      </c>
      <c r="S12" s="25" t="e">
        <f t="shared" si="8"/>
        <v>#N/A</v>
      </c>
      <c r="T12" s="25" t="e">
        <f t="shared" si="8"/>
        <v>#N/A</v>
      </c>
      <c r="U12" s="25" t="e">
        <f t="shared" si="8"/>
        <v>#N/A</v>
      </c>
      <c r="V12" s="25" t="e">
        <f t="shared" si="8"/>
        <v>#N/A</v>
      </c>
      <c r="W12" s="25" t="e">
        <f t="shared" si="8"/>
        <v>#N/A</v>
      </c>
      <c r="X12" s="25" t="e">
        <f t="shared" si="8"/>
        <v>#N/A</v>
      </c>
      <c r="Y12" s="25" t="e">
        <f t="shared" si="8"/>
        <v>#N/A</v>
      </c>
      <c r="Z12" s="25" t="e">
        <f t="shared" si="8"/>
        <v>#N/A</v>
      </c>
      <c r="AA12" s="25" t="e">
        <f t="shared" si="8"/>
        <v>#N/A</v>
      </c>
      <c r="AB12" s="25" t="e">
        <f t="shared" si="8"/>
        <v>#N/A</v>
      </c>
      <c r="AC12" s="25" t="e">
        <f t="shared" si="8"/>
        <v>#N/A</v>
      </c>
      <c r="AD12" s="25" t="e">
        <f t="shared" si="8"/>
        <v>#N/A</v>
      </c>
      <c r="AE12" s="25" t="e">
        <f t="shared" si="8"/>
        <v>#N/A</v>
      </c>
      <c r="AF12" s="25" t="e">
        <f t="shared" si="8"/>
        <v>#N/A</v>
      </c>
      <c r="AG12" s="25" t="e">
        <f t="shared" si="8"/>
        <v>#N/A</v>
      </c>
      <c r="AH12" s="25" t="e">
        <f t="shared" si="8"/>
        <v>#N/A</v>
      </c>
      <c r="AI12" s="25" t="e">
        <f t="shared" si="8"/>
        <v>#N/A</v>
      </c>
      <c r="AJ12" s="25" t="e">
        <f t="shared" si="8"/>
        <v>#N/A</v>
      </c>
      <c r="AK12" s="25" t="e">
        <f t="shared" si="8"/>
        <v>#N/A</v>
      </c>
      <c r="AL12" s="25" t="e">
        <f t="shared" si="8"/>
        <v>#N/A</v>
      </c>
      <c r="AM12" s="25" t="e">
        <f t="shared" si="8"/>
        <v>#N/A</v>
      </c>
      <c r="AN12" s="25" t="e">
        <f t="shared" si="8"/>
        <v>#N/A</v>
      </c>
      <c r="AO12" s="25" t="e">
        <f t="shared" si="8"/>
        <v>#N/A</v>
      </c>
      <c r="AP12" s="25" t="e">
        <f t="shared" si="8"/>
        <v>#N/A</v>
      </c>
      <c r="AQ12" s="25" t="e">
        <f t="shared" si="8"/>
        <v>#N/A</v>
      </c>
      <c r="AR12" s="25" t="e">
        <f t="shared" si="8"/>
        <v>#N/A</v>
      </c>
      <c r="AS12" s="25" t="e">
        <f t="shared" si="8"/>
        <v>#N/A</v>
      </c>
      <c r="AT12" s="25" t="e">
        <f t="shared" si="8"/>
        <v>#N/A</v>
      </c>
      <c r="AU12" s="25" t="e">
        <f t="shared" si="8"/>
        <v>#N/A</v>
      </c>
    </row>
    <row r="13" spans="1:47" x14ac:dyDescent="0.25">
      <c r="A13" s="54" t="s">
        <v>85</v>
      </c>
      <c r="F13" s="25" t="str">
        <f t="shared" si="6"/>
        <v/>
      </c>
      <c r="G13" s="28" t="str">
        <f>IF(ISNUMBER(Events!C19), Events!C19,"")</f>
        <v/>
      </c>
      <c r="H13" s="25" t="e">
        <f>IF(ISNUMBER($G$13),IF(ROUND(($G$13-H$5)/7,0)=0,0,NA()),NA())</f>
        <v>#N/A</v>
      </c>
      <c r="I13" s="25" t="e">
        <f t="shared" ref="I13:AU13" si="9">IF(ISNUMBER($G$13),IF(ROUND(($G$13-I$5)/7,0)=0,0,NA()),NA())</f>
        <v>#N/A</v>
      </c>
      <c r="J13" s="25" t="e">
        <f t="shared" si="9"/>
        <v>#N/A</v>
      </c>
      <c r="K13" s="25" t="e">
        <f t="shared" si="9"/>
        <v>#N/A</v>
      </c>
      <c r="L13" s="25" t="e">
        <f t="shared" si="9"/>
        <v>#N/A</v>
      </c>
      <c r="M13" s="25" t="e">
        <f t="shared" si="9"/>
        <v>#N/A</v>
      </c>
      <c r="N13" s="25" t="e">
        <f t="shared" si="9"/>
        <v>#N/A</v>
      </c>
      <c r="O13" s="25" t="e">
        <f t="shared" si="9"/>
        <v>#N/A</v>
      </c>
      <c r="P13" s="25" t="e">
        <f t="shared" si="9"/>
        <v>#N/A</v>
      </c>
      <c r="Q13" s="25" t="e">
        <f t="shared" si="9"/>
        <v>#N/A</v>
      </c>
      <c r="R13" s="25" t="e">
        <f t="shared" si="9"/>
        <v>#N/A</v>
      </c>
      <c r="S13" s="25" t="e">
        <f t="shared" si="9"/>
        <v>#N/A</v>
      </c>
      <c r="T13" s="25" t="e">
        <f t="shared" si="9"/>
        <v>#N/A</v>
      </c>
      <c r="U13" s="25" t="e">
        <f t="shared" si="9"/>
        <v>#N/A</v>
      </c>
      <c r="V13" s="25" t="e">
        <f t="shared" si="9"/>
        <v>#N/A</v>
      </c>
      <c r="W13" s="25" t="e">
        <f t="shared" si="9"/>
        <v>#N/A</v>
      </c>
      <c r="X13" s="25" t="e">
        <f t="shared" si="9"/>
        <v>#N/A</v>
      </c>
      <c r="Y13" s="25" t="e">
        <f t="shared" si="9"/>
        <v>#N/A</v>
      </c>
      <c r="Z13" s="25" t="e">
        <f t="shared" si="9"/>
        <v>#N/A</v>
      </c>
      <c r="AA13" s="25" t="e">
        <f t="shared" si="9"/>
        <v>#N/A</v>
      </c>
      <c r="AB13" s="25" t="e">
        <f t="shared" si="9"/>
        <v>#N/A</v>
      </c>
      <c r="AC13" s="25" t="e">
        <f t="shared" si="9"/>
        <v>#N/A</v>
      </c>
      <c r="AD13" s="25" t="e">
        <f t="shared" si="9"/>
        <v>#N/A</v>
      </c>
      <c r="AE13" s="25" t="e">
        <f t="shared" si="9"/>
        <v>#N/A</v>
      </c>
      <c r="AF13" s="25" t="e">
        <f t="shared" si="9"/>
        <v>#N/A</v>
      </c>
      <c r="AG13" s="25" t="e">
        <f t="shared" si="9"/>
        <v>#N/A</v>
      </c>
      <c r="AH13" s="25" t="e">
        <f t="shared" si="9"/>
        <v>#N/A</v>
      </c>
      <c r="AI13" s="25" t="e">
        <f t="shared" si="9"/>
        <v>#N/A</v>
      </c>
      <c r="AJ13" s="25" t="e">
        <f t="shared" si="9"/>
        <v>#N/A</v>
      </c>
      <c r="AK13" s="25" t="e">
        <f t="shared" si="9"/>
        <v>#N/A</v>
      </c>
      <c r="AL13" s="25" t="e">
        <f t="shared" si="9"/>
        <v>#N/A</v>
      </c>
      <c r="AM13" s="25" t="e">
        <f t="shared" si="9"/>
        <v>#N/A</v>
      </c>
      <c r="AN13" s="25" t="e">
        <f t="shared" si="9"/>
        <v>#N/A</v>
      </c>
      <c r="AO13" s="25" t="e">
        <f t="shared" si="9"/>
        <v>#N/A</v>
      </c>
      <c r="AP13" s="25" t="e">
        <f t="shared" si="9"/>
        <v>#N/A</v>
      </c>
      <c r="AQ13" s="25" t="e">
        <f t="shared" si="9"/>
        <v>#N/A</v>
      </c>
      <c r="AR13" s="25" t="e">
        <f t="shared" si="9"/>
        <v>#N/A</v>
      </c>
      <c r="AS13" s="25" t="e">
        <f t="shared" si="9"/>
        <v>#N/A</v>
      </c>
      <c r="AT13" s="25" t="e">
        <f t="shared" si="9"/>
        <v>#N/A</v>
      </c>
      <c r="AU13" s="25" t="e">
        <f t="shared" si="9"/>
        <v>#N/A</v>
      </c>
    </row>
    <row r="14" spans="1:47" x14ac:dyDescent="0.25">
      <c r="F14" s="25" t="str">
        <f t="shared" si="6"/>
        <v/>
      </c>
      <c r="G14" s="28" t="str">
        <f>IF(ISNUMBER(Events!C20), Events!C20,"")</f>
        <v/>
      </c>
      <c r="H14" s="25" t="e">
        <f>IF(ISNUMBER($G$14),IF(ROUND(($G$14-H$5)/7,0)=0,0,NA()),NA())</f>
        <v>#N/A</v>
      </c>
      <c r="I14" s="25" t="e">
        <f t="shared" ref="I14:AU14" si="10">IF(ISNUMBER($G$14),IF(ROUND(($G$14-I$5)/7,0)=0,0,NA()),NA())</f>
        <v>#N/A</v>
      </c>
      <c r="J14" s="25" t="e">
        <f t="shared" si="10"/>
        <v>#N/A</v>
      </c>
      <c r="K14" s="25" t="e">
        <f t="shared" si="10"/>
        <v>#N/A</v>
      </c>
      <c r="L14" s="25" t="e">
        <f t="shared" si="10"/>
        <v>#N/A</v>
      </c>
      <c r="M14" s="25" t="e">
        <f t="shared" si="10"/>
        <v>#N/A</v>
      </c>
      <c r="N14" s="25" t="e">
        <f t="shared" si="10"/>
        <v>#N/A</v>
      </c>
      <c r="O14" s="25" t="e">
        <f t="shared" si="10"/>
        <v>#N/A</v>
      </c>
      <c r="P14" s="25" t="e">
        <f t="shared" si="10"/>
        <v>#N/A</v>
      </c>
      <c r="Q14" s="25" t="e">
        <f t="shared" si="10"/>
        <v>#N/A</v>
      </c>
      <c r="R14" s="25" t="e">
        <f t="shared" si="10"/>
        <v>#N/A</v>
      </c>
      <c r="S14" s="25" t="e">
        <f t="shared" si="10"/>
        <v>#N/A</v>
      </c>
      <c r="T14" s="25" t="e">
        <f t="shared" si="10"/>
        <v>#N/A</v>
      </c>
      <c r="U14" s="25" t="e">
        <f t="shared" si="10"/>
        <v>#N/A</v>
      </c>
      <c r="V14" s="25" t="e">
        <f t="shared" si="10"/>
        <v>#N/A</v>
      </c>
      <c r="W14" s="25" t="e">
        <f t="shared" si="10"/>
        <v>#N/A</v>
      </c>
      <c r="X14" s="25" t="e">
        <f t="shared" si="10"/>
        <v>#N/A</v>
      </c>
      <c r="Y14" s="25" t="e">
        <f t="shared" si="10"/>
        <v>#N/A</v>
      </c>
      <c r="Z14" s="25" t="e">
        <f t="shared" si="10"/>
        <v>#N/A</v>
      </c>
      <c r="AA14" s="25" t="e">
        <f t="shared" si="10"/>
        <v>#N/A</v>
      </c>
      <c r="AB14" s="25" t="e">
        <f t="shared" si="10"/>
        <v>#N/A</v>
      </c>
      <c r="AC14" s="25" t="e">
        <f t="shared" si="10"/>
        <v>#N/A</v>
      </c>
      <c r="AD14" s="25" t="e">
        <f t="shared" si="10"/>
        <v>#N/A</v>
      </c>
      <c r="AE14" s="25" t="e">
        <f t="shared" si="10"/>
        <v>#N/A</v>
      </c>
      <c r="AF14" s="25" t="e">
        <f t="shared" si="10"/>
        <v>#N/A</v>
      </c>
      <c r="AG14" s="25" t="e">
        <f t="shared" si="10"/>
        <v>#N/A</v>
      </c>
      <c r="AH14" s="25" t="e">
        <f t="shared" si="10"/>
        <v>#N/A</v>
      </c>
      <c r="AI14" s="25" t="e">
        <f t="shared" si="10"/>
        <v>#N/A</v>
      </c>
      <c r="AJ14" s="25" t="e">
        <f t="shared" si="10"/>
        <v>#N/A</v>
      </c>
      <c r="AK14" s="25" t="e">
        <f t="shared" si="10"/>
        <v>#N/A</v>
      </c>
      <c r="AL14" s="25" t="e">
        <f t="shared" si="10"/>
        <v>#N/A</v>
      </c>
      <c r="AM14" s="25" t="e">
        <f t="shared" si="10"/>
        <v>#N/A</v>
      </c>
      <c r="AN14" s="25" t="e">
        <f t="shared" si="10"/>
        <v>#N/A</v>
      </c>
      <c r="AO14" s="25" t="e">
        <f t="shared" si="10"/>
        <v>#N/A</v>
      </c>
      <c r="AP14" s="25" t="e">
        <f t="shared" si="10"/>
        <v>#N/A</v>
      </c>
      <c r="AQ14" s="25" t="e">
        <f t="shared" si="10"/>
        <v>#N/A</v>
      </c>
      <c r="AR14" s="25" t="e">
        <f t="shared" si="10"/>
        <v>#N/A</v>
      </c>
      <c r="AS14" s="25" t="e">
        <f t="shared" si="10"/>
        <v>#N/A</v>
      </c>
      <c r="AT14" s="25" t="e">
        <f t="shared" si="10"/>
        <v>#N/A</v>
      </c>
      <c r="AU14" s="25" t="e">
        <f t="shared" si="10"/>
        <v>#N/A</v>
      </c>
    </row>
    <row r="15" spans="1:47" x14ac:dyDescent="0.25">
      <c r="A15" s="39" t="str">
        <f>IF(ISNUMBER(Events!C16), (CONCATENATE(TEXT(Events!C16,"m/d/yy"),": ", Events!D16)), "")</f>
        <v/>
      </c>
    </row>
    <row r="16" spans="1:47" x14ac:dyDescent="0.25">
      <c r="A16" s="39" t="str">
        <f>IF(ISNUMBER(Events!C17), (CONCATENATE(TEXT(Events!C17,"m/d/yy"),": ", Events!D17)), "")</f>
        <v/>
      </c>
    </row>
    <row r="17" spans="1:47" x14ac:dyDescent="0.25">
      <c r="A17" s="39" t="str">
        <f>IF(ISNUMBER(Events!C18), (CONCATENATE(TEXT(Events!C18,"m/d/yy"),": ", Events!D18)), "")</f>
        <v/>
      </c>
    </row>
    <row r="18" spans="1:47" x14ac:dyDescent="0.25">
      <c r="A18" s="39" t="str">
        <f>IF(ISNUMBER(Events!C19), (CONCATENATE(TEXT(Events!C19,"m/d/yy"),": ", Events!D19)), "")</f>
        <v/>
      </c>
    </row>
    <row r="19" spans="1:47" x14ac:dyDescent="0.25">
      <c r="A19" s="39" t="str">
        <f>IF(ISNUMBER(Events!C20), (CONCATENATE(TEXT(Events!C20,"m/d/yy"),": ", Events!D20)), "")</f>
        <v/>
      </c>
    </row>
    <row r="27" spans="1:47" x14ac:dyDescent="0.25">
      <c r="G27" s="25" t="s">
        <v>67</v>
      </c>
      <c r="H27" s="25">
        <f>'Data Entry'!K13</f>
        <v>0</v>
      </c>
    </row>
    <row r="28" spans="1:47" x14ac:dyDescent="0.25">
      <c r="A28" s="40" t="str">
        <f>CONCATENATE("Grade ",'Data Entry'!G13," ",'Data Entry'!F13," ","Measure")</f>
        <v>Grade 3 Computation Measure</v>
      </c>
      <c r="B28" s="41"/>
      <c r="G28" s="25" t="s">
        <v>57</v>
      </c>
      <c r="H28" s="25">
        <v>1</v>
      </c>
      <c r="I28" s="25">
        <v>2</v>
      </c>
      <c r="J28" s="25">
        <v>3</v>
      </c>
      <c r="K28" s="25">
        <v>4</v>
      </c>
      <c r="L28" s="25">
        <v>5</v>
      </c>
      <c r="M28" s="25">
        <v>6</v>
      </c>
      <c r="N28" s="25">
        <v>7</v>
      </c>
      <c r="O28" s="25">
        <v>8</v>
      </c>
      <c r="P28" s="25">
        <v>9</v>
      </c>
      <c r="Q28" s="25">
        <v>10</v>
      </c>
      <c r="R28" s="25">
        <v>11</v>
      </c>
      <c r="S28" s="25">
        <v>12</v>
      </c>
      <c r="T28" s="25">
        <v>13</v>
      </c>
      <c r="U28" s="25">
        <v>14</v>
      </c>
      <c r="V28" s="25">
        <v>15</v>
      </c>
      <c r="W28" s="25">
        <v>16</v>
      </c>
      <c r="X28" s="25">
        <v>17</v>
      </c>
      <c r="Y28" s="25">
        <v>18</v>
      </c>
      <c r="Z28" s="25">
        <v>19</v>
      </c>
      <c r="AA28" s="25">
        <v>20</v>
      </c>
      <c r="AB28" s="25">
        <v>21</v>
      </c>
      <c r="AC28" s="25">
        <v>22</v>
      </c>
      <c r="AD28" s="25">
        <v>23</v>
      </c>
      <c r="AE28" s="25">
        <v>24</v>
      </c>
      <c r="AF28" s="25">
        <v>25</v>
      </c>
      <c r="AG28" s="25">
        <v>26</v>
      </c>
      <c r="AH28" s="25">
        <v>27</v>
      </c>
      <c r="AI28" s="25">
        <v>28</v>
      </c>
      <c r="AJ28" s="25">
        <v>29</v>
      </c>
      <c r="AK28" s="25">
        <v>30</v>
      </c>
      <c r="AL28" s="25">
        <v>31</v>
      </c>
      <c r="AM28" s="25">
        <v>32</v>
      </c>
      <c r="AN28" s="25">
        <v>33</v>
      </c>
      <c r="AO28" s="25">
        <v>34</v>
      </c>
      <c r="AP28" s="25">
        <v>35</v>
      </c>
      <c r="AQ28" s="25">
        <v>36</v>
      </c>
      <c r="AR28" s="25">
        <v>37</v>
      </c>
      <c r="AS28" s="25">
        <v>38</v>
      </c>
      <c r="AT28" s="25">
        <v>39</v>
      </c>
      <c r="AU28" s="25">
        <v>40</v>
      </c>
    </row>
    <row r="29" spans="1:47" s="26" customFormat="1" x14ac:dyDescent="0.25">
      <c r="A29" s="42"/>
      <c r="B29" s="41"/>
      <c r="C29" s="43"/>
      <c r="D29" s="43"/>
      <c r="F29" s="25" t="s">
        <v>58</v>
      </c>
      <c r="G29" s="25" t="str">
        <f>IF(ISTEXT('Data Entry'!F3), 'Data Entry'!F3, "")</f>
        <v>Maze</v>
      </c>
      <c r="H29" s="25" t="e">
        <f>IF(ISNUMBER('Data Entry'!M13),'Data Entry'!M13,NA())</f>
        <v>#N/A</v>
      </c>
      <c r="I29" s="25" t="e">
        <f>IF(ISNUMBER('Data Entry'!N13),'Data Entry'!N13,NA())</f>
        <v>#N/A</v>
      </c>
      <c r="J29" s="25" t="e">
        <f>IF(ISNUMBER('Data Entry'!O13),'Data Entry'!O13,NA())</f>
        <v>#N/A</v>
      </c>
      <c r="K29" s="25" t="e">
        <f>IF(ISNUMBER('Data Entry'!P13),'Data Entry'!P13,NA())</f>
        <v>#N/A</v>
      </c>
      <c r="L29" s="25" t="e">
        <f>IF(ISNUMBER('Data Entry'!Q13),'Data Entry'!Q13,NA())</f>
        <v>#N/A</v>
      </c>
      <c r="M29" s="25" t="e">
        <f>IF(ISNUMBER('Data Entry'!R13),'Data Entry'!R13,NA())</f>
        <v>#N/A</v>
      </c>
      <c r="N29" s="25" t="e">
        <f>IF(ISNUMBER('Data Entry'!S13),'Data Entry'!S13,NA())</f>
        <v>#N/A</v>
      </c>
      <c r="O29" s="25" t="e">
        <f>IF(ISNUMBER('Data Entry'!T13),'Data Entry'!T13,NA())</f>
        <v>#N/A</v>
      </c>
      <c r="P29" s="25" t="e">
        <f>IF(ISNUMBER('Data Entry'!U13),'Data Entry'!U13,NA())</f>
        <v>#N/A</v>
      </c>
      <c r="Q29" s="25" t="e">
        <f>IF(ISNUMBER('Data Entry'!V13),'Data Entry'!V13,NA())</f>
        <v>#N/A</v>
      </c>
      <c r="R29" s="25" t="e">
        <f>IF(ISNUMBER('Data Entry'!W13),'Data Entry'!W13,NA())</f>
        <v>#N/A</v>
      </c>
      <c r="S29" s="25" t="e">
        <f>IF(ISNUMBER('Data Entry'!X13),'Data Entry'!X13,NA())</f>
        <v>#N/A</v>
      </c>
      <c r="T29" s="25" t="e">
        <f>IF(ISNUMBER('Data Entry'!Y13),'Data Entry'!Y13,NA())</f>
        <v>#N/A</v>
      </c>
      <c r="U29" s="25" t="e">
        <f>IF(ISNUMBER('Data Entry'!Z13),'Data Entry'!Z13,NA())</f>
        <v>#N/A</v>
      </c>
      <c r="V29" s="25" t="e">
        <f>IF(ISNUMBER('Data Entry'!AA13),'Data Entry'!AA13,NA())</f>
        <v>#N/A</v>
      </c>
      <c r="W29" s="25" t="e">
        <f>IF(ISNUMBER('Data Entry'!AB13),'Data Entry'!AB13,NA())</f>
        <v>#N/A</v>
      </c>
      <c r="X29" s="25" t="e">
        <f>IF(ISNUMBER('Data Entry'!AC13),'Data Entry'!AC13,NA())</f>
        <v>#N/A</v>
      </c>
      <c r="Y29" s="25" t="e">
        <f>IF(ISNUMBER('Data Entry'!AD13),'Data Entry'!AD13,NA())</f>
        <v>#N/A</v>
      </c>
      <c r="Z29" s="25" t="e">
        <f>IF(ISNUMBER('Data Entry'!AE13),'Data Entry'!AE13,NA())</f>
        <v>#N/A</v>
      </c>
      <c r="AA29" s="25" t="e">
        <f>IF(ISNUMBER('Data Entry'!AF13),'Data Entry'!AF13,NA())</f>
        <v>#N/A</v>
      </c>
      <c r="AB29" s="25" t="e">
        <f>IF(ISNUMBER('Data Entry'!AG13),'Data Entry'!AG13,NA())</f>
        <v>#N/A</v>
      </c>
      <c r="AC29" s="25" t="e">
        <f>IF(ISNUMBER('Data Entry'!AH13),'Data Entry'!AH13,NA())</f>
        <v>#N/A</v>
      </c>
      <c r="AD29" s="25" t="e">
        <f>IF(ISNUMBER('Data Entry'!AI13),'Data Entry'!AI13,NA())</f>
        <v>#N/A</v>
      </c>
      <c r="AE29" s="25" t="e">
        <f>IF(ISNUMBER('Data Entry'!AJ13),'Data Entry'!AJ13,NA())</f>
        <v>#N/A</v>
      </c>
      <c r="AF29" s="25" t="e">
        <f>IF(ISNUMBER('Data Entry'!AK13),'Data Entry'!AK13,NA())</f>
        <v>#N/A</v>
      </c>
      <c r="AG29" s="25" t="e">
        <f>IF(ISNUMBER('Data Entry'!AL13),'Data Entry'!AL13,NA())</f>
        <v>#N/A</v>
      </c>
      <c r="AH29" s="25" t="e">
        <f>IF(ISNUMBER('Data Entry'!AM13),'Data Entry'!AM13,NA())</f>
        <v>#N/A</v>
      </c>
      <c r="AI29" s="25" t="e">
        <f>IF(ISNUMBER('Data Entry'!AN13),'Data Entry'!AN13,NA())</f>
        <v>#N/A</v>
      </c>
      <c r="AJ29" s="25" t="e">
        <f>IF(ISNUMBER('Data Entry'!AO13),'Data Entry'!AO13,NA())</f>
        <v>#N/A</v>
      </c>
      <c r="AK29" s="25" t="e">
        <f>IF(ISNUMBER('Data Entry'!AP13),'Data Entry'!AP13,NA())</f>
        <v>#N/A</v>
      </c>
      <c r="AL29" s="25" t="e">
        <f>IF(ISNUMBER('Data Entry'!AQ13),'Data Entry'!AQ13,NA())</f>
        <v>#N/A</v>
      </c>
      <c r="AM29" s="25" t="e">
        <f>IF(ISNUMBER('Data Entry'!AR13),'Data Entry'!AR13,NA())</f>
        <v>#N/A</v>
      </c>
      <c r="AN29" s="25" t="e">
        <f>IF(ISNUMBER('Data Entry'!AS13),'Data Entry'!AS13,NA())</f>
        <v>#N/A</v>
      </c>
      <c r="AO29" s="25" t="e">
        <f>IF(ISNUMBER('Data Entry'!AT13),'Data Entry'!AT13,NA())</f>
        <v>#N/A</v>
      </c>
      <c r="AP29" s="25" t="e">
        <f>IF(ISNUMBER('Data Entry'!AU13),'Data Entry'!AU13,NA())</f>
        <v>#N/A</v>
      </c>
      <c r="AQ29" s="25" t="e">
        <f>IF(ISNUMBER('Data Entry'!AV13),'Data Entry'!AV13,NA())</f>
        <v>#N/A</v>
      </c>
      <c r="AR29" s="25" t="e">
        <f>IF(ISNUMBER('Data Entry'!AW13),'Data Entry'!AW13,NA())</f>
        <v>#N/A</v>
      </c>
      <c r="AS29" s="25" t="e">
        <f>IF(ISNUMBER('Data Entry'!AX13),'Data Entry'!AX13,NA())</f>
        <v>#N/A</v>
      </c>
      <c r="AT29" s="25" t="e">
        <f>IF(ISNUMBER('Data Entry'!AY13),'Data Entry'!AY13,NA())</f>
        <v>#N/A</v>
      </c>
      <c r="AU29" s="25" t="e">
        <f>IF(ISNUMBER('Data Entry'!AZ13),'Data Entry'!AZ13,NA())</f>
        <v>#N/A</v>
      </c>
    </row>
    <row r="30" spans="1:47" s="27" customFormat="1" x14ac:dyDescent="0.25">
      <c r="A30" s="44" t="s">
        <v>63</v>
      </c>
      <c r="B30" s="41"/>
      <c r="C30" s="45"/>
      <c r="D30" s="45"/>
      <c r="F30" s="28"/>
      <c r="G30" s="28"/>
      <c r="H30" s="28" t="e">
        <f>IF(ISNUMBER('Data Entry'!J13),'Data Entry'!J13,NA())</f>
        <v>#N/A</v>
      </c>
      <c r="I30" s="28" t="e">
        <f>H30+7</f>
        <v>#N/A</v>
      </c>
      <c r="J30" s="28" t="e">
        <f t="shared" ref="J30" si="11">I30+7</f>
        <v>#N/A</v>
      </c>
      <c r="K30" s="28" t="e">
        <f>IF(K$28&lt;($H$27+1),J$30+7,NA())</f>
        <v>#N/A</v>
      </c>
      <c r="L30" s="28" t="e">
        <f t="shared" ref="L30:AU30" si="12">IF(L$28&lt;($H$27+1),K$30+7,NA())</f>
        <v>#N/A</v>
      </c>
      <c r="M30" s="28" t="e">
        <f t="shared" si="12"/>
        <v>#N/A</v>
      </c>
      <c r="N30" s="28" t="e">
        <f t="shared" si="12"/>
        <v>#N/A</v>
      </c>
      <c r="O30" s="28" t="e">
        <f t="shared" si="12"/>
        <v>#N/A</v>
      </c>
      <c r="P30" s="28" t="e">
        <f t="shared" si="12"/>
        <v>#N/A</v>
      </c>
      <c r="Q30" s="28" t="e">
        <f t="shared" si="12"/>
        <v>#N/A</v>
      </c>
      <c r="R30" s="28" t="e">
        <f t="shared" si="12"/>
        <v>#N/A</v>
      </c>
      <c r="S30" s="28" t="e">
        <f t="shared" si="12"/>
        <v>#N/A</v>
      </c>
      <c r="T30" s="28" t="e">
        <f t="shared" si="12"/>
        <v>#N/A</v>
      </c>
      <c r="U30" s="28" t="e">
        <f t="shared" si="12"/>
        <v>#N/A</v>
      </c>
      <c r="V30" s="28" t="e">
        <f t="shared" si="12"/>
        <v>#N/A</v>
      </c>
      <c r="W30" s="28" t="e">
        <f t="shared" si="12"/>
        <v>#N/A</v>
      </c>
      <c r="X30" s="28" t="e">
        <f t="shared" si="12"/>
        <v>#N/A</v>
      </c>
      <c r="Y30" s="28" t="e">
        <f t="shared" si="12"/>
        <v>#N/A</v>
      </c>
      <c r="Z30" s="28" t="e">
        <f t="shared" si="12"/>
        <v>#N/A</v>
      </c>
      <c r="AA30" s="28" t="e">
        <f t="shared" si="12"/>
        <v>#N/A</v>
      </c>
      <c r="AB30" s="28" t="e">
        <f t="shared" si="12"/>
        <v>#N/A</v>
      </c>
      <c r="AC30" s="28" t="e">
        <f t="shared" si="12"/>
        <v>#N/A</v>
      </c>
      <c r="AD30" s="28" t="e">
        <f t="shared" si="12"/>
        <v>#N/A</v>
      </c>
      <c r="AE30" s="28" t="e">
        <f t="shared" si="12"/>
        <v>#N/A</v>
      </c>
      <c r="AF30" s="28" t="e">
        <f t="shared" si="12"/>
        <v>#N/A</v>
      </c>
      <c r="AG30" s="28" t="e">
        <f t="shared" si="12"/>
        <v>#N/A</v>
      </c>
      <c r="AH30" s="28" t="e">
        <f t="shared" si="12"/>
        <v>#N/A</v>
      </c>
      <c r="AI30" s="28" t="e">
        <f t="shared" si="12"/>
        <v>#N/A</v>
      </c>
      <c r="AJ30" s="28" t="e">
        <f t="shared" si="12"/>
        <v>#N/A</v>
      </c>
      <c r="AK30" s="28" t="e">
        <f t="shared" si="12"/>
        <v>#N/A</v>
      </c>
      <c r="AL30" s="28" t="e">
        <f t="shared" si="12"/>
        <v>#N/A</v>
      </c>
      <c r="AM30" s="28" t="e">
        <f t="shared" si="12"/>
        <v>#N/A</v>
      </c>
      <c r="AN30" s="28" t="e">
        <f t="shared" si="12"/>
        <v>#N/A</v>
      </c>
      <c r="AO30" s="28" t="e">
        <f t="shared" si="12"/>
        <v>#N/A</v>
      </c>
      <c r="AP30" s="28" t="e">
        <f t="shared" si="12"/>
        <v>#N/A</v>
      </c>
      <c r="AQ30" s="28" t="e">
        <f t="shared" si="12"/>
        <v>#N/A</v>
      </c>
      <c r="AR30" s="28" t="e">
        <f t="shared" si="12"/>
        <v>#N/A</v>
      </c>
      <c r="AS30" s="28" t="e">
        <f t="shared" si="12"/>
        <v>#N/A</v>
      </c>
      <c r="AT30" s="28" t="e">
        <f t="shared" si="12"/>
        <v>#N/A</v>
      </c>
      <c r="AU30" s="28" t="e">
        <f t="shared" si="12"/>
        <v>#N/A</v>
      </c>
    </row>
    <row r="31" spans="1:47" x14ac:dyDescent="0.25">
      <c r="A31" s="46" t="s">
        <v>64</v>
      </c>
      <c r="B31" s="41" t="e">
        <f>'Data Entry'!BB13</f>
        <v>#N/A</v>
      </c>
      <c r="F31" s="25" t="s">
        <v>62</v>
      </c>
      <c r="G31" s="25" t="s">
        <v>59</v>
      </c>
      <c r="J31" s="25" t="e">
        <f>IF(OR($B$35=0,$B$35=1),MEDIAN(H29:J29),NA())</f>
        <v>#N/A</v>
      </c>
      <c r="K31" s="25" t="e">
        <f>IF(K$28=$H$27,IF(OR($B$35=0,$B$35=1),$B$31,NA()),NA())</f>
        <v>#N/A</v>
      </c>
      <c r="L31" s="25" t="e">
        <f t="shared" ref="L31:AU31" si="13">IF(L$28=$H$27,IF(OR($B$35=0,$B$35=1),$B$31,NA()),NA())</f>
        <v>#N/A</v>
      </c>
      <c r="M31" s="25" t="e">
        <f t="shared" si="13"/>
        <v>#N/A</v>
      </c>
      <c r="N31" s="25" t="e">
        <f t="shared" si="13"/>
        <v>#N/A</v>
      </c>
      <c r="O31" s="25" t="e">
        <f t="shared" si="13"/>
        <v>#N/A</v>
      </c>
      <c r="P31" s="25" t="e">
        <f t="shared" si="13"/>
        <v>#N/A</v>
      </c>
      <c r="Q31" s="25" t="e">
        <f t="shared" si="13"/>
        <v>#N/A</v>
      </c>
      <c r="R31" s="25" t="e">
        <f t="shared" si="13"/>
        <v>#N/A</v>
      </c>
      <c r="S31" s="25" t="e">
        <f t="shared" si="13"/>
        <v>#N/A</v>
      </c>
      <c r="T31" s="25" t="e">
        <f t="shared" si="13"/>
        <v>#N/A</v>
      </c>
      <c r="U31" s="25" t="e">
        <f t="shared" si="13"/>
        <v>#N/A</v>
      </c>
      <c r="V31" s="25" t="e">
        <f t="shared" si="13"/>
        <v>#N/A</v>
      </c>
      <c r="W31" s="25" t="e">
        <f t="shared" si="13"/>
        <v>#N/A</v>
      </c>
      <c r="X31" s="25" t="e">
        <f t="shared" si="13"/>
        <v>#N/A</v>
      </c>
      <c r="Y31" s="25" t="e">
        <f t="shared" si="13"/>
        <v>#N/A</v>
      </c>
      <c r="Z31" s="25" t="e">
        <f t="shared" si="13"/>
        <v>#N/A</v>
      </c>
      <c r="AA31" s="25" t="e">
        <f t="shared" si="13"/>
        <v>#N/A</v>
      </c>
      <c r="AB31" s="25" t="e">
        <f t="shared" si="13"/>
        <v>#N/A</v>
      </c>
      <c r="AC31" s="25" t="e">
        <f t="shared" si="13"/>
        <v>#N/A</v>
      </c>
      <c r="AD31" s="25" t="e">
        <f t="shared" si="13"/>
        <v>#N/A</v>
      </c>
      <c r="AE31" s="25" t="e">
        <f t="shared" si="13"/>
        <v>#N/A</v>
      </c>
      <c r="AF31" s="25" t="e">
        <f t="shared" si="13"/>
        <v>#N/A</v>
      </c>
      <c r="AG31" s="25" t="e">
        <f t="shared" si="13"/>
        <v>#N/A</v>
      </c>
      <c r="AH31" s="25" t="e">
        <f t="shared" si="13"/>
        <v>#N/A</v>
      </c>
      <c r="AI31" s="25" t="e">
        <f t="shared" si="13"/>
        <v>#N/A</v>
      </c>
      <c r="AJ31" s="25" t="e">
        <f t="shared" si="13"/>
        <v>#N/A</v>
      </c>
      <c r="AK31" s="25" t="e">
        <f t="shared" si="13"/>
        <v>#N/A</v>
      </c>
      <c r="AL31" s="25" t="e">
        <f t="shared" si="13"/>
        <v>#N/A</v>
      </c>
      <c r="AM31" s="25" t="e">
        <f t="shared" si="13"/>
        <v>#N/A</v>
      </c>
      <c r="AN31" s="25" t="e">
        <f t="shared" si="13"/>
        <v>#N/A</v>
      </c>
      <c r="AO31" s="25" t="e">
        <f t="shared" si="13"/>
        <v>#N/A</v>
      </c>
      <c r="AP31" s="25" t="e">
        <f t="shared" si="13"/>
        <v>#N/A</v>
      </c>
      <c r="AQ31" s="25" t="e">
        <f t="shared" si="13"/>
        <v>#N/A</v>
      </c>
      <c r="AR31" s="25" t="e">
        <f t="shared" si="13"/>
        <v>#N/A</v>
      </c>
      <c r="AS31" s="25" t="e">
        <f t="shared" si="13"/>
        <v>#N/A</v>
      </c>
      <c r="AT31" s="25" t="e">
        <f t="shared" si="13"/>
        <v>#N/A</v>
      </c>
      <c r="AU31" s="25" t="e">
        <f t="shared" si="13"/>
        <v>#N/A</v>
      </c>
    </row>
    <row r="32" spans="1:47" x14ac:dyDescent="0.25">
      <c r="A32" s="46" t="s">
        <v>65</v>
      </c>
      <c r="B32" s="41" t="e">
        <f>'Data Entry'!BC13</f>
        <v>#N/A</v>
      </c>
      <c r="G32" s="25" t="s">
        <v>60</v>
      </c>
      <c r="J32" s="25" t="e">
        <f>IF(OR($B$35=0,$B$35=2),MEDIAN(H29:J29),NA())</f>
        <v>#N/A</v>
      </c>
      <c r="K32" s="25" t="e">
        <f>IF(K$28=$H$27,IF(OR($B$35=0,$B$35=2),$B$32,NA()),NA())</f>
        <v>#N/A</v>
      </c>
      <c r="L32" s="25" t="e">
        <f t="shared" ref="L32:AU32" si="14">IF(L$28=$H$27,IF(OR($B$35=0,$B$35=2),$B$32,NA()),NA())</f>
        <v>#N/A</v>
      </c>
      <c r="M32" s="25" t="e">
        <f t="shared" si="14"/>
        <v>#N/A</v>
      </c>
      <c r="N32" s="25" t="e">
        <f t="shared" si="14"/>
        <v>#N/A</v>
      </c>
      <c r="O32" s="25" t="e">
        <f t="shared" si="14"/>
        <v>#N/A</v>
      </c>
      <c r="P32" s="25" t="e">
        <f t="shared" si="14"/>
        <v>#N/A</v>
      </c>
      <c r="Q32" s="25" t="e">
        <f t="shared" si="14"/>
        <v>#N/A</v>
      </c>
      <c r="R32" s="25" t="e">
        <f t="shared" si="14"/>
        <v>#N/A</v>
      </c>
      <c r="S32" s="25" t="e">
        <f t="shared" si="14"/>
        <v>#N/A</v>
      </c>
      <c r="T32" s="25" t="e">
        <f t="shared" si="14"/>
        <v>#N/A</v>
      </c>
      <c r="U32" s="25" t="e">
        <f t="shared" si="14"/>
        <v>#N/A</v>
      </c>
      <c r="V32" s="25" t="e">
        <f t="shared" si="14"/>
        <v>#N/A</v>
      </c>
      <c r="W32" s="25" t="e">
        <f t="shared" si="14"/>
        <v>#N/A</v>
      </c>
      <c r="X32" s="25" t="e">
        <f t="shared" si="14"/>
        <v>#N/A</v>
      </c>
      <c r="Y32" s="25" t="e">
        <f t="shared" si="14"/>
        <v>#N/A</v>
      </c>
      <c r="Z32" s="25" t="e">
        <f t="shared" si="14"/>
        <v>#N/A</v>
      </c>
      <c r="AA32" s="25" t="e">
        <f t="shared" si="14"/>
        <v>#N/A</v>
      </c>
      <c r="AB32" s="25" t="e">
        <f t="shared" si="14"/>
        <v>#N/A</v>
      </c>
      <c r="AC32" s="25" t="e">
        <f t="shared" si="14"/>
        <v>#N/A</v>
      </c>
      <c r="AD32" s="25" t="e">
        <f t="shared" si="14"/>
        <v>#N/A</v>
      </c>
      <c r="AE32" s="25" t="e">
        <f t="shared" si="14"/>
        <v>#N/A</v>
      </c>
      <c r="AF32" s="25" t="e">
        <f t="shared" si="14"/>
        <v>#N/A</v>
      </c>
      <c r="AG32" s="25" t="e">
        <f t="shared" si="14"/>
        <v>#N/A</v>
      </c>
      <c r="AH32" s="25" t="e">
        <f t="shared" si="14"/>
        <v>#N/A</v>
      </c>
      <c r="AI32" s="25" t="e">
        <f t="shared" si="14"/>
        <v>#N/A</v>
      </c>
      <c r="AJ32" s="25" t="e">
        <f t="shared" si="14"/>
        <v>#N/A</v>
      </c>
      <c r="AK32" s="25" t="e">
        <f t="shared" si="14"/>
        <v>#N/A</v>
      </c>
      <c r="AL32" s="25" t="e">
        <f t="shared" si="14"/>
        <v>#N/A</v>
      </c>
      <c r="AM32" s="25" t="e">
        <f t="shared" si="14"/>
        <v>#N/A</v>
      </c>
      <c r="AN32" s="25" t="e">
        <f t="shared" si="14"/>
        <v>#N/A</v>
      </c>
      <c r="AO32" s="25" t="e">
        <f t="shared" si="14"/>
        <v>#N/A</v>
      </c>
      <c r="AP32" s="25" t="e">
        <f t="shared" si="14"/>
        <v>#N/A</v>
      </c>
      <c r="AQ32" s="25" t="e">
        <f t="shared" si="14"/>
        <v>#N/A</v>
      </c>
      <c r="AR32" s="25" t="e">
        <f t="shared" si="14"/>
        <v>#N/A</v>
      </c>
      <c r="AS32" s="25" t="e">
        <f t="shared" si="14"/>
        <v>#N/A</v>
      </c>
      <c r="AT32" s="25" t="e">
        <f t="shared" si="14"/>
        <v>#N/A</v>
      </c>
      <c r="AU32" s="25" t="e">
        <f t="shared" si="14"/>
        <v>#N/A</v>
      </c>
    </row>
    <row r="33" spans="1:47" x14ac:dyDescent="0.25">
      <c r="A33" s="46" t="s">
        <v>66</v>
      </c>
      <c r="B33" s="41" t="e">
        <f>'Data Entry'!BD13</f>
        <v>#N/A</v>
      </c>
      <c r="G33" s="25" t="s">
        <v>61</v>
      </c>
      <c r="O33" s="25" t="e">
        <f>IF(OR($B$35=0,$B$35=3),MEDIAN(M29:O29),NA())</f>
        <v>#N/A</v>
      </c>
      <c r="P33" s="25" t="e">
        <f>IF(P$28=$H$27,IF(OR($B$35=0,$B$35=3),$B$33,NA()),NA())</f>
        <v>#N/A</v>
      </c>
      <c r="Q33" s="25" t="e">
        <f t="shared" ref="Q33:AU33" si="15">IF(Q$28=$H$27,IF(OR($B$35=0,$B$35=3),$B$33,NA()),NA())</f>
        <v>#N/A</v>
      </c>
      <c r="R33" s="25" t="e">
        <f t="shared" si="15"/>
        <v>#N/A</v>
      </c>
      <c r="S33" s="25" t="e">
        <f t="shared" si="15"/>
        <v>#N/A</v>
      </c>
      <c r="T33" s="25" t="e">
        <f t="shared" si="15"/>
        <v>#N/A</v>
      </c>
      <c r="U33" s="25" t="e">
        <f t="shared" si="15"/>
        <v>#N/A</v>
      </c>
      <c r="V33" s="25" t="e">
        <f t="shared" si="15"/>
        <v>#N/A</v>
      </c>
      <c r="W33" s="25" t="e">
        <f t="shared" si="15"/>
        <v>#N/A</v>
      </c>
      <c r="X33" s="25" t="e">
        <f t="shared" si="15"/>
        <v>#N/A</v>
      </c>
      <c r="Y33" s="25" t="e">
        <f t="shared" si="15"/>
        <v>#N/A</v>
      </c>
      <c r="Z33" s="25" t="e">
        <f t="shared" si="15"/>
        <v>#N/A</v>
      </c>
      <c r="AA33" s="25" t="e">
        <f t="shared" si="15"/>
        <v>#N/A</v>
      </c>
      <c r="AB33" s="25" t="e">
        <f t="shared" si="15"/>
        <v>#N/A</v>
      </c>
      <c r="AC33" s="25" t="e">
        <f t="shared" si="15"/>
        <v>#N/A</v>
      </c>
      <c r="AD33" s="25" t="e">
        <f t="shared" si="15"/>
        <v>#N/A</v>
      </c>
      <c r="AE33" s="25" t="e">
        <f t="shared" si="15"/>
        <v>#N/A</v>
      </c>
      <c r="AF33" s="25" t="e">
        <f t="shared" si="15"/>
        <v>#N/A</v>
      </c>
      <c r="AG33" s="25" t="e">
        <f t="shared" si="15"/>
        <v>#N/A</v>
      </c>
      <c r="AH33" s="25" t="e">
        <f t="shared" si="15"/>
        <v>#N/A</v>
      </c>
      <c r="AI33" s="25" t="e">
        <f t="shared" si="15"/>
        <v>#N/A</v>
      </c>
      <c r="AJ33" s="25" t="e">
        <f t="shared" si="15"/>
        <v>#N/A</v>
      </c>
      <c r="AK33" s="25" t="e">
        <f t="shared" si="15"/>
        <v>#N/A</v>
      </c>
      <c r="AL33" s="25" t="e">
        <f t="shared" si="15"/>
        <v>#N/A</v>
      </c>
      <c r="AM33" s="25" t="e">
        <f t="shared" si="15"/>
        <v>#N/A</v>
      </c>
      <c r="AN33" s="25" t="e">
        <f t="shared" si="15"/>
        <v>#N/A</v>
      </c>
      <c r="AO33" s="25" t="e">
        <f t="shared" si="15"/>
        <v>#N/A</v>
      </c>
      <c r="AP33" s="25" t="e">
        <f t="shared" si="15"/>
        <v>#N/A</v>
      </c>
      <c r="AQ33" s="25" t="e">
        <f t="shared" si="15"/>
        <v>#N/A</v>
      </c>
      <c r="AR33" s="25" t="e">
        <f t="shared" si="15"/>
        <v>#N/A</v>
      </c>
      <c r="AS33" s="25" t="e">
        <f t="shared" si="15"/>
        <v>#N/A</v>
      </c>
      <c r="AT33" s="25" t="e">
        <f t="shared" si="15"/>
        <v>#N/A</v>
      </c>
      <c r="AU33" s="25" t="e">
        <f t="shared" si="15"/>
        <v>#N/A</v>
      </c>
    </row>
    <row r="34" spans="1:47" ht="15.75" thickBot="1" x14ac:dyDescent="0.3">
      <c r="A34" s="46"/>
      <c r="B34" s="41"/>
      <c r="H34" s="28"/>
    </row>
    <row r="35" spans="1:47" ht="30.75" thickBot="1" x14ac:dyDescent="0.3">
      <c r="A35" s="47" t="s">
        <v>74</v>
      </c>
      <c r="B35" s="48"/>
      <c r="F35" s="25" t="str">
        <f>IF(ISNUMBER(G35), CONCATENATE("Event on: ", TEXT(G35, "m/d/yy")), "")</f>
        <v/>
      </c>
      <c r="G35" s="28" t="str">
        <f>G10</f>
        <v/>
      </c>
      <c r="H35" s="25" t="e">
        <f>IF(ISNUMBER($G$35),IF(ROUND(($G$35-H$30)/7,0)=0,0,NA()),NA())</f>
        <v>#N/A</v>
      </c>
      <c r="I35" s="25" t="e">
        <f t="shared" ref="I35:AU35" si="16">IF(ISNUMBER($G$35),IF(ROUND(($G$35-I$30)/7,0)=0,0,NA()),NA())</f>
        <v>#N/A</v>
      </c>
      <c r="J35" s="25" t="e">
        <f t="shared" si="16"/>
        <v>#N/A</v>
      </c>
      <c r="K35" s="25" t="e">
        <f t="shared" si="16"/>
        <v>#N/A</v>
      </c>
      <c r="L35" s="25" t="e">
        <f t="shared" si="16"/>
        <v>#N/A</v>
      </c>
      <c r="M35" s="25" t="e">
        <f t="shared" si="16"/>
        <v>#N/A</v>
      </c>
      <c r="N35" s="25" t="e">
        <f t="shared" si="16"/>
        <v>#N/A</v>
      </c>
      <c r="O35" s="25" t="e">
        <f t="shared" si="16"/>
        <v>#N/A</v>
      </c>
      <c r="P35" s="25" t="e">
        <f t="shared" si="16"/>
        <v>#N/A</v>
      </c>
      <c r="Q35" s="25" t="e">
        <f t="shared" si="16"/>
        <v>#N/A</v>
      </c>
      <c r="R35" s="25" t="e">
        <f t="shared" si="16"/>
        <v>#N/A</v>
      </c>
      <c r="S35" s="25" t="e">
        <f t="shared" si="16"/>
        <v>#N/A</v>
      </c>
      <c r="T35" s="25" t="e">
        <f t="shared" si="16"/>
        <v>#N/A</v>
      </c>
      <c r="U35" s="25" t="e">
        <f t="shared" si="16"/>
        <v>#N/A</v>
      </c>
      <c r="V35" s="25" t="e">
        <f t="shared" si="16"/>
        <v>#N/A</v>
      </c>
      <c r="W35" s="25" t="e">
        <f t="shared" si="16"/>
        <v>#N/A</v>
      </c>
      <c r="X35" s="25" t="e">
        <f t="shared" si="16"/>
        <v>#N/A</v>
      </c>
      <c r="Y35" s="25" t="e">
        <f t="shared" si="16"/>
        <v>#N/A</v>
      </c>
      <c r="Z35" s="25" t="e">
        <f t="shared" si="16"/>
        <v>#N/A</v>
      </c>
      <c r="AA35" s="25" t="e">
        <f t="shared" si="16"/>
        <v>#N/A</v>
      </c>
      <c r="AB35" s="25" t="e">
        <f t="shared" si="16"/>
        <v>#N/A</v>
      </c>
      <c r="AC35" s="25" t="e">
        <f t="shared" si="16"/>
        <v>#N/A</v>
      </c>
      <c r="AD35" s="25" t="e">
        <f t="shared" si="16"/>
        <v>#N/A</v>
      </c>
      <c r="AE35" s="25" t="e">
        <f t="shared" si="16"/>
        <v>#N/A</v>
      </c>
      <c r="AF35" s="25" t="e">
        <f t="shared" si="16"/>
        <v>#N/A</v>
      </c>
      <c r="AG35" s="25" t="e">
        <f t="shared" si="16"/>
        <v>#N/A</v>
      </c>
      <c r="AH35" s="25" t="e">
        <f t="shared" si="16"/>
        <v>#N/A</v>
      </c>
      <c r="AI35" s="25" t="e">
        <f t="shared" si="16"/>
        <v>#N/A</v>
      </c>
      <c r="AJ35" s="25" t="e">
        <f t="shared" si="16"/>
        <v>#N/A</v>
      </c>
      <c r="AK35" s="25" t="e">
        <f t="shared" si="16"/>
        <v>#N/A</v>
      </c>
      <c r="AL35" s="25" t="e">
        <f t="shared" si="16"/>
        <v>#N/A</v>
      </c>
      <c r="AM35" s="25" t="e">
        <f t="shared" si="16"/>
        <v>#N/A</v>
      </c>
      <c r="AN35" s="25" t="e">
        <f t="shared" si="16"/>
        <v>#N/A</v>
      </c>
      <c r="AO35" s="25" t="e">
        <f t="shared" si="16"/>
        <v>#N/A</v>
      </c>
      <c r="AP35" s="25" t="e">
        <f t="shared" si="16"/>
        <v>#N/A</v>
      </c>
      <c r="AQ35" s="25" t="e">
        <f t="shared" si="16"/>
        <v>#N/A</v>
      </c>
      <c r="AR35" s="25" t="e">
        <f t="shared" si="16"/>
        <v>#N/A</v>
      </c>
      <c r="AS35" s="25" t="e">
        <f t="shared" si="16"/>
        <v>#N/A</v>
      </c>
      <c r="AT35" s="25" t="e">
        <f t="shared" si="16"/>
        <v>#N/A</v>
      </c>
      <c r="AU35" s="25" t="e">
        <f t="shared" si="16"/>
        <v>#N/A</v>
      </c>
    </row>
    <row r="36" spans="1:47" x14ac:dyDescent="0.25">
      <c r="F36" s="25" t="str">
        <f t="shared" ref="F36:F39" si="17">IF(ISNUMBER(G36), CONCATENATE("Event on: ", TEXT(G36, "m/d/yy")), "")</f>
        <v/>
      </c>
      <c r="G36" s="28" t="str">
        <f t="shared" ref="G36:G39" si="18">G11</f>
        <v/>
      </c>
      <c r="H36" s="25" t="e">
        <f>IF(ISNUMBER($G$36),IF(ROUND(($G$36-H$30)/7,0)=0,0,NA()),NA())</f>
        <v>#N/A</v>
      </c>
      <c r="I36" s="25" t="e">
        <f t="shared" ref="I36:AU36" si="19">IF(ISNUMBER($G$36),IF(ROUND(($G$36-I$30)/7,0)=0,0,NA()),NA())</f>
        <v>#N/A</v>
      </c>
      <c r="J36" s="25" t="e">
        <f t="shared" si="19"/>
        <v>#N/A</v>
      </c>
      <c r="K36" s="25" t="e">
        <f t="shared" si="19"/>
        <v>#N/A</v>
      </c>
      <c r="L36" s="25" t="e">
        <f t="shared" si="19"/>
        <v>#N/A</v>
      </c>
      <c r="M36" s="25" t="e">
        <f t="shared" si="19"/>
        <v>#N/A</v>
      </c>
      <c r="N36" s="25" t="e">
        <f t="shared" si="19"/>
        <v>#N/A</v>
      </c>
      <c r="O36" s="25" t="e">
        <f t="shared" si="19"/>
        <v>#N/A</v>
      </c>
      <c r="P36" s="25" t="e">
        <f t="shared" si="19"/>
        <v>#N/A</v>
      </c>
      <c r="Q36" s="25" t="e">
        <f t="shared" si="19"/>
        <v>#N/A</v>
      </c>
      <c r="R36" s="25" t="e">
        <f t="shared" si="19"/>
        <v>#N/A</v>
      </c>
      <c r="S36" s="25" t="e">
        <f t="shared" si="19"/>
        <v>#N/A</v>
      </c>
      <c r="T36" s="25" t="e">
        <f t="shared" si="19"/>
        <v>#N/A</v>
      </c>
      <c r="U36" s="25" t="e">
        <f t="shared" si="19"/>
        <v>#N/A</v>
      </c>
      <c r="V36" s="25" t="e">
        <f t="shared" si="19"/>
        <v>#N/A</v>
      </c>
      <c r="W36" s="25" t="e">
        <f t="shared" si="19"/>
        <v>#N/A</v>
      </c>
      <c r="X36" s="25" t="e">
        <f t="shared" si="19"/>
        <v>#N/A</v>
      </c>
      <c r="Y36" s="25" t="e">
        <f t="shared" si="19"/>
        <v>#N/A</v>
      </c>
      <c r="Z36" s="25" t="e">
        <f t="shared" si="19"/>
        <v>#N/A</v>
      </c>
      <c r="AA36" s="25" t="e">
        <f t="shared" si="19"/>
        <v>#N/A</v>
      </c>
      <c r="AB36" s="25" t="e">
        <f t="shared" si="19"/>
        <v>#N/A</v>
      </c>
      <c r="AC36" s="25" t="e">
        <f t="shared" si="19"/>
        <v>#N/A</v>
      </c>
      <c r="AD36" s="25" t="e">
        <f t="shared" si="19"/>
        <v>#N/A</v>
      </c>
      <c r="AE36" s="25" t="e">
        <f t="shared" si="19"/>
        <v>#N/A</v>
      </c>
      <c r="AF36" s="25" t="e">
        <f t="shared" si="19"/>
        <v>#N/A</v>
      </c>
      <c r="AG36" s="25" t="e">
        <f t="shared" si="19"/>
        <v>#N/A</v>
      </c>
      <c r="AH36" s="25" t="e">
        <f t="shared" si="19"/>
        <v>#N/A</v>
      </c>
      <c r="AI36" s="25" t="e">
        <f t="shared" si="19"/>
        <v>#N/A</v>
      </c>
      <c r="AJ36" s="25" t="e">
        <f t="shared" si="19"/>
        <v>#N/A</v>
      </c>
      <c r="AK36" s="25" t="e">
        <f t="shared" si="19"/>
        <v>#N/A</v>
      </c>
      <c r="AL36" s="25" t="e">
        <f t="shared" si="19"/>
        <v>#N/A</v>
      </c>
      <c r="AM36" s="25" t="e">
        <f t="shared" si="19"/>
        <v>#N/A</v>
      </c>
      <c r="AN36" s="25" t="e">
        <f t="shared" si="19"/>
        <v>#N/A</v>
      </c>
      <c r="AO36" s="25" t="e">
        <f t="shared" si="19"/>
        <v>#N/A</v>
      </c>
      <c r="AP36" s="25" t="e">
        <f t="shared" si="19"/>
        <v>#N/A</v>
      </c>
      <c r="AQ36" s="25" t="e">
        <f t="shared" si="19"/>
        <v>#N/A</v>
      </c>
      <c r="AR36" s="25" t="e">
        <f t="shared" si="19"/>
        <v>#N/A</v>
      </c>
      <c r="AS36" s="25" t="e">
        <f t="shared" si="19"/>
        <v>#N/A</v>
      </c>
      <c r="AT36" s="25" t="e">
        <f t="shared" si="19"/>
        <v>#N/A</v>
      </c>
      <c r="AU36" s="25" t="e">
        <f t="shared" si="19"/>
        <v>#N/A</v>
      </c>
    </row>
    <row r="37" spans="1:47" x14ac:dyDescent="0.25">
      <c r="F37" s="25" t="str">
        <f t="shared" si="17"/>
        <v/>
      </c>
      <c r="G37" s="28" t="str">
        <f t="shared" si="18"/>
        <v/>
      </c>
      <c r="H37" s="25" t="e">
        <f>IF(ISNUMBER($G$37),IF(ROUND(($G$37-H$30)/7,0)=0,0,NA()),NA())</f>
        <v>#N/A</v>
      </c>
      <c r="I37" s="25" t="e">
        <f t="shared" ref="I37:AU37" si="20">IF(ISNUMBER($G$37),IF(ROUND(($G$37-I$30)/7,0)=0,0,NA()),NA())</f>
        <v>#N/A</v>
      </c>
      <c r="J37" s="25" t="e">
        <f t="shared" si="20"/>
        <v>#N/A</v>
      </c>
      <c r="K37" s="25" t="e">
        <f t="shared" si="20"/>
        <v>#N/A</v>
      </c>
      <c r="L37" s="25" t="e">
        <f t="shared" si="20"/>
        <v>#N/A</v>
      </c>
      <c r="M37" s="25" t="e">
        <f t="shared" si="20"/>
        <v>#N/A</v>
      </c>
      <c r="N37" s="25" t="e">
        <f t="shared" si="20"/>
        <v>#N/A</v>
      </c>
      <c r="O37" s="25" t="e">
        <f t="shared" si="20"/>
        <v>#N/A</v>
      </c>
      <c r="P37" s="25" t="e">
        <f t="shared" si="20"/>
        <v>#N/A</v>
      </c>
      <c r="Q37" s="25" t="e">
        <f t="shared" si="20"/>
        <v>#N/A</v>
      </c>
      <c r="R37" s="25" t="e">
        <f t="shared" si="20"/>
        <v>#N/A</v>
      </c>
      <c r="S37" s="25" t="e">
        <f t="shared" si="20"/>
        <v>#N/A</v>
      </c>
      <c r="T37" s="25" t="e">
        <f t="shared" si="20"/>
        <v>#N/A</v>
      </c>
      <c r="U37" s="25" t="e">
        <f t="shared" si="20"/>
        <v>#N/A</v>
      </c>
      <c r="V37" s="25" t="e">
        <f t="shared" si="20"/>
        <v>#N/A</v>
      </c>
      <c r="W37" s="25" t="e">
        <f t="shared" si="20"/>
        <v>#N/A</v>
      </c>
      <c r="X37" s="25" t="e">
        <f t="shared" si="20"/>
        <v>#N/A</v>
      </c>
      <c r="Y37" s="25" t="e">
        <f t="shared" si="20"/>
        <v>#N/A</v>
      </c>
      <c r="Z37" s="25" t="e">
        <f t="shared" si="20"/>
        <v>#N/A</v>
      </c>
      <c r="AA37" s="25" t="e">
        <f t="shared" si="20"/>
        <v>#N/A</v>
      </c>
      <c r="AB37" s="25" t="e">
        <f t="shared" si="20"/>
        <v>#N/A</v>
      </c>
      <c r="AC37" s="25" t="e">
        <f t="shared" si="20"/>
        <v>#N/A</v>
      </c>
      <c r="AD37" s="25" t="e">
        <f t="shared" si="20"/>
        <v>#N/A</v>
      </c>
      <c r="AE37" s="25" t="e">
        <f t="shared" si="20"/>
        <v>#N/A</v>
      </c>
      <c r="AF37" s="25" t="e">
        <f t="shared" si="20"/>
        <v>#N/A</v>
      </c>
      <c r="AG37" s="25" t="e">
        <f t="shared" si="20"/>
        <v>#N/A</v>
      </c>
      <c r="AH37" s="25" t="e">
        <f t="shared" si="20"/>
        <v>#N/A</v>
      </c>
      <c r="AI37" s="25" t="e">
        <f t="shared" si="20"/>
        <v>#N/A</v>
      </c>
      <c r="AJ37" s="25" t="e">
        <f t="shared" si="20"/>
        <v>#N/A</v>
      </c>
      <c r="AK37" s="25" t="e">
        <f t="shared" si="20"/>
        <v>#N/A</v>
      </c>
      <c r="AL37" s="25" t="e">
        <f t="shared" si="20"/>
        <v>#N/A</v>
      </c>
      <c r="AM37" s="25" t="e">
        <f t="shared" si="20"/>
        <v>#N/A</v>
      </c>
      <c r="AN37" s="25" t="e">
        <f t="shared" si="20"/>
        <v>#N/A</v>
      </c>
      <c r="AO37" s="25" t="e">
        <f t="shared" si="20"/>
        <v>#N/A</v>
      </c>
      <c r="AP37" s="25" t="e">
        <f t="shared" si="20"/>
        <v>#N/A</v>
      </c>
      <c r="AQ37" s="25" t="e">
        <f t="shared" si="20"/>
        <v>#N/A</v>
      </c>
      <c r="AR37" s="25" t="e">
        <f t="shared" si="20"/>
        <v>#N/A</v>
      </c>
      <c r="AS37" s="25" t="e">
        <f t="shared" si="20"/>
        <v>#N/A</v>
      </c>
      <c r="AT37" s="25" t="e">
        <f t="shared" si="20"/>
        <v>#N/A</v>
      </c>
      <c r="AU37" s="25" t="e">
        <f t="shared" si="20"/>
        <v>#N/A</v>
      </c>
    </row>
    <row r="38" spans="1:47" x14ac:dyDescent="0.25">
      <c r="A38" s="54" t="s">
        <v>85</v>
      </c>
      <c r="F38" s="25" t="str">
        <f t="shared" si="17"/>
        <v/>
      </c>
      <c r="G38" s="28" t="str">
        <f t="shared" si="18"/>
        <v/>
      </c>
      <c r="H38" s="25" t="e">
        <f>IF(ISNUMBER($G$38),IF(ROUND(($G$38-H$30)/7,0)=0,0,NA()),NA())</f>
        <v>#N/A</v>
      </c>
      <c r="I38" s="25" t="e">
        <f t="shared" ref="I38:AU38" si="21">IF(ISNUMBER($G$38),IF(ROUND(($G$38-I$30)/7,0)=0,0,NA()),NA())</f>
        <v>#N/A</v>
      </c>
      <c r="J38" s="25" t="e">
        <f t="shared" si="21"/>
        <v>#N/A</v>
      </c>
      <c r="K38" s="25" t="e">
        <f t="shared" si="21"/>
        <v>#N/A</v>
      </c>
      <c r="L38" s="25" t="e">
        <f t="shared" si="21"/>
        <v>#N/A</v>
      </c>
      <c r="M38" s="25" t="e">
        <f t="shared" si="21"/>
        <v>#N/A</v>
      </c>
      <c r="N38" s="25" t="e">
        <f t="shared" si="21"/>
        <v>#N/A</v>
      </c>
      <c r="O38" s="25" t="e">
        <f t="shared" si="21"/>
        <v>#N/A</v>
      </c>
      <c r="P38" s="25" t="e">
        <f t="shared" si="21"/>
        <v>#N/A</v>
      </c>
      <c r="Q38" s="25" t="e">
        <f t="shared" si="21"/>
        <v>#N/A</v>
      </c>
      <c r="R38" s="25" t="e">
        <f t="shared" si="21"/>
        <v>#N/A</v>
      </c>
      <c r="S38" s="25" t="e">
        <f t="shared" si="21"/>
        <v>#N/A</v>
      </c>
      <c r="T38" s="25" t="e">
        <f t="shared" si="21"/>
        <v>#N/A</v>
      </c>
      <c r="U38" s="25" t="e">
        <f t="shared" si="21"/>
        <v>#N/A</v>
      </c>
      <c r="V38" s="25" t="e">
        <f t="shared" si="21"/>
        <v>#N/A</v>
      </c>
      <c r="W38" s="25" t="e">
        <f t="shared" si="21"/>
        <v>#N/A</v>
      </c>
      <c r="X38" s="25" t="e">
        <f t="shared" si="21"/>
        <v>#N/A</v>
      </c>
      <c r="Y38" s="25" t="e">
        <f t="shared" si="21"/>
        <v>#N/A</v>
      </c>
      <c r="Z38" s="25" t="e">
        <f t="shared" si="21"/>
        <v>#N/A</v>
      </c>
      <c r="AA38" s="25" t="e">
        <f t="shared" si="21"/>
        <v>#N/A</v>
      </c>
      <c r="AB38" s="25" t="e">
        <f t="shared" si="21"/>
        <v>#N/A</v>
      </c>
      <c r="AC38" s="25" t="e">
        <f t="shared" si="21"/>
        <v>#N/A</v>
      </c>
      <c r="AD38" s="25" t="e">
        <f t="shared" si="21"/>
        <v>#N/A</v>
      </c>
      <c r="AE38" s="25" t="e">
        <f t="shared" si="21"/>
        <v>#N/A</v>
      </c>
      <c r="AF38" s="25" t="e">
        <f t="shared" si="21"/>
        <v>#N/A</v>
      </c>
      <c r="AG38" s="25" t="e">
        <f t="shared" si="21"/>
        <v>#N/A</v>
      </c>
      <c r="AH38" s="25" t="e">
        <f t="shared" si="21"/>
        <v>#N/A</v>
      </c>
      <c r="AI38" s="25" t="e">
        <f t="shared" si="21"/>
        <v>#N/A</v>
      </c>
      <c r="AJ38" s="25" t="e">
        <f t="shared" si="21"/>
        <v>#N/A</v>
      </c>
      <c r="AK38" s="25" t="e">
        <f t="shared" si="21"/>
        <v>#N/A</v>
      </c>
      <c r="AL38" s="25" t="e">
        <f t="shared" si="21"/>
        <v>#N/A</v>
      </c>
      <c r="AM38" s="25" t="e">
        <f t="shared" si="21"/>
        <v>#N/A</v>
      </c>
      <c r="AN38" s="25" t="e">
        <f t="shared" si="21"/>
        <v>#N/A</v>
      </c>
      <c r="AO38" s="25" t="e">
        <f t="shared" si="21"/>
        <v>#N/A</v>
      </c>
      <c r="AP38" s="25" t="e">
        <f t="shared" si="21"/>
        <v>#N/A</v>
      </c>
      <c r="AQ38" s="25" t="e">
        <f t="shared" si="21"/>
        <v>#N/A</v>
      </c>
      <c r="AR38" s="25" t="e">
        <f t="shared" si="21"/>
        <v>#N/A</v>
      </c>
      <c r="AS38" s="25" t="e">
        <f t="shared" si="21"/>
        <v>#N/A</v>
      </c>
      <c r="AT38" s="25" t="e">
        <f t="shared" si="21"/>
        <v>#N/A</v>
      </c>
      <c r="AU38" s="25" t="e">
        <f t="shared" si="21"/>
        <v>#N/A</v>
      </c>
    </row>
    <row r="39" spans="1:47" x14ac:dyDescent="0.25">
      <c r="F39" s="25" t="str">
        <f t="shared" si="17"/>
        <v/>
      </c>
      <c r="G39" s="28" t="str">
        <f t="shared" si="18"/>
        <v/>
      </c>
      <c r="H39" s="25" t="e">
        <f>IF(ISNUMBER($G$39),IF(ROUND(($G$39-H$30)/7,0)=0,0,NA()),NA())</f>
        <v>#N/A</v>
      </c>
      <c r="I39" s="25" t="e">
        <f t="shared" ref="I39:AU39" si="22">IF(ISNUMBER($G$39),IF(ROUND(($G$39-I$30)/7,0)=0,0,NA()),NA())</f>
        <v>#N/A</v>
      </c>
      <c r="J39" s="25" t="e">
        <f t="shared" si="22"/>
        <v>#N/A</v>
      </c>
      <c r="K39" s="25" t="e">
        <f t="shared" si="22"/>
        <v>#N/A</v>
      </c>
      <c r="L39" s="25" t="e">
        <f t="shared" si="22"/>
        <v>#N/A</v>
      </c>
      <c r="M39" s="25" t="e">
        <f t="shared" si="22"/>
        <v>#N/A</v>
      </c>
      <c r="N39" s="25" t="e">
        <f t="shared" si="22"/>
        <v>#N/A</v>
      </c>
      <c r="O39" s="25" t="e">
        <f t="shared" si="22"/>
        <v>#N/A</v>
      </c>
      <c r="P39" s="25" t="e">
        <f t="shared" si="22"/>
        <v>#N/A</v>
      </c>
      <c r="Q39" s="25" t="e">
        <f t="shared" si="22"/>
        <v>#N/A</v>
      </c>
      <c r="R39" s="25" t="e">
        <f t="shared" si="22"/>
        <v>#N/A</v>
      </c>
      <c r="S39" s="25" t="e">
        <f t="shared" si="22"/>
        <v>#N/A</v>
      </c>
      <c r="T39" s="25" t="e">
        <f t="shared" si="22"/>
        <v>#N/A</v>
      </c>
      <c r="U39" s="25" t="e">
        <f t="shared" si="22"/>
        <v>#N/A</v>
      </c>
      <c r="V39" s="25" t="e">
        <f t="shared" si="22"/>
        <v>#N/A</v>
      </c>
      <c r="W39" s="25" t="e">
        <f t="shared" si="22"/>
        <v>#N/A</v>
      </c>
      <c r="X39" s="25" t="e">
        <f t="shared" si="22"/>
        <v>#N/A</v>
      </c>
      <c r="Y39" s="25" t="e">
        <f t="shared" si="22"/>
        <v>#N/A</v>
      </c>
      <c r="Z39" s="25" t="e">
        <f t="shared" si="22"/>
        <v>#N/A</v>
      </c>
      <c r="AA39" s="25" t="e">
        <f t="shared" si="22"/>
        <v>#N/A</v>
      </c>
      <c r="AB39" s="25" t="e">
        <f t="shared" si="22"/>
        <v>#N/A</v>
      </c>
      <c r="AC39" s="25" t="e">
        <f t="shared" si="22"/>
        <v>#N/A</v>
      </c>
      <c r="AD39" s="25" t="e">
        <f t="shared" si="22"/>
        <v>#N/A</v>
      </c>
      <c r="AE39" s="25" t="e">
        <f t="shared" si="22"/>
        <v>#N/A</v>
      </c>
      <c r="AF39" s="25" t="e">
        <f t="shared" si="22"/>
        <v>#N/A</v>
      </c>
      <c r="AG39" s="25" t="e">
        <f t="shared" si="22"/>
        <v>#N/A</v>
      </c>
      <c r="AH39" s="25" t="e">
        <f t="shared" si="22"/>
        <v>#N/A</v>
      </c>
      <c r="AI39" s="25" t="e">
        <f t="shared" si="22"/>
        <v>#N/A</v>
      </c>
      <c r="AJ39" s="25" t="e">
        <f t="shared" si="22"/>
        <v>#N/A</v>
      </c>
      <c r="AK39" s="25" t="e">
        <f t="shared" si="22"/>
        <v>#N/A</v>
      </c>
      <c r="AL39" s="25" t="e">
        <f t="shared" si="22"/>
        <v>#N/A</v>
      </c>
      <c r="AM39" s="25" t="e">
        <f t="shared" si="22"/>
        <v>#N/A</v>
      </c>
      <c r="AN39" s="25" t="e">
        <f t="shared" si="22"/>
        <v>#N/A</v>
      </c>
      <c r="AO39" s="25" t="e">
        <f t="shared" si="22"/>
        <v>#N/A</v>
      </c>
      <c r="AP39" s="25" t="e">
        <f t="shared" si="22"/>
        <v>#N/A</v>
      </c>
      <c r="AQ39" s="25" t="e">
        <f t="shared" si="22"/>
        <v>#N/A</v>
      </c>
      <c r="AR39" s="25" t="e">
        <f t="shared" si="22"/>
        <v>#N/A</v>
      </c>
      <c r="AS39" s="25" t="e">
        <f t="shared" si="22"/>
        <v>#N/A</v>
      </c>
      <c r="AT39" s="25" t="e">
        <f t="shared" si="22"/>
        <v>#N/A</v>
      </c>
      <c r="AU39" s="25" t="e">
        <f t="shared" si="22"/>
        <v>#N/A</v>
      </c>
    </row>
    <row r="40" spans="1:47" x14ac:dyDescent="0.25">
      <c r="A40" s="39" t="str">
        <f>A15</f>
        <v/>
      </c>
    </row>
    <row r="41" spans="1:47" x14ac:dyDescent="0.25">
      <c r="A41" s="39" t="str">
        <f t="shared" ref="A41:A44" si="23">A16</f>
        <v/>
      </c>
    </row>
    <row r="42" spans="1:47" x14ac:dyDescent="0.25">
      <c r="A42" s="39" t="str">
        <f t="shared" si="23"/>
        <v/>
      </c>
    </row>
    <row r="43" spans="1:47" x14ac:dyDescent="0.25">
      <c r="A43" s="39" t="str">
        <f t="shared" si="23"/>
        <v/>
      </c>
    </row>
    <row r="44" spans="1:47" x14ac:dyDescent="0.25">
      <c r="A44" s="39" t="str">
        <f t="shared" si="23"/>
        <v/>
      </c>
    </row>
    <row r="52" spans="1:47" x14ac:dyDescent="0.25">
      <c r="G52" s="25" t="s">
        <v>67</v>
      </c>
      <c r="H52" s="25">
        <f>'Data Entry'!K14</f>
        <v>0</v>
      </c>
    </row>
    <row r="53" spans="1:47" x14ac:dyDescent="0.25">
      <c r="A53" s="40" t="str">
        <f>CONCATENATE("Grade ",'Data Entry'!G14," ",'Data Entry'!F14," ","Measure")</f>
        <v>Grade 2 WIF Measure</v>
      </c>
      <c r="B53" s="41"/>
      <c r="G53" s="25" t="s">
        <v>57</v>
      </c>
      <c r="H53" s="25">
        <v>1</v>
      </c>
      <c r="I53" s="25">
        <v>2</v>
      </c>
      <c r="J53" s="25">
        <v>3</v>
      </c>
      <c r="K53" s="25">
        <v>4</v>
      </c>
      <c r="L53" s="25">
        <v>5</v>
      </c>
      <c r="M53" s="25">
        <v>6</v>
      </c>
      <c r="N53" s="25">
        <v>7</v>
      </c>
      <c r="O53" s="25">
        <v>8</v>
      </c>
      <c r="P53" s="25">
        <v>9</v>
      </c>
      <c r="Q53" s="25">
        <v>10</v>
      </c>
      <c r="R53" s="25">
        <v>11</v>
      </c>
      <c r="S53" s="25">
        <v>12</v>
      </c>
      <c r="T53" s="25">
        <v>13</v>
      </c>
      <c r="U53" s="25">
        <v>14</v>
      </c>
      <c r="V53" s="25">
        <v>15</v>
      </c>
      <c r="W53" s="25">
        <v>16</v>
      </c>
      <c r="X53" s="25">
        <v>17</v>
      </c>
      <c r="Y53" s="25">
        <v>18</v>
      </c>
      <c r="Z53" s="25">
        <v>19</v>
      </c>
      <c r="AA53" s="25">
        <v>20</v>
      </c>
      <c r="AB53" s="25">
        <v>21</v>
      </c>
      <c r="AC53" s="25">
        <v>22</v>
      </c>
      <c r="AD53" s="25">
        <v>23</v>
      </c>
      <c r="AE53" s="25">
        <v>24</v>
      </c>
      <c r="AF53" s="25">
        <v>25</v>
      </c>
      <c r="AG53" s="25">
        <v>26</v>
      </c>
      <c r="AH53" s="25">
        <v>27</v>
      </c>
      <c r="AI53" s="25">
        <v>28</v>
      </c>
      <c r="AJ53" s="25">
        <v>29</v>
      </c>
      <c r="AK53" s="25">
        <v>30</v>
      </c>
      <c r="AL53" s="25">
        <v>31</v>
      </c>
      <c r="AM53" s="25">
        <v>32</v>
      </c>
      <c r="AN53" s="25">
        <v>33</v>
      </c>
      <c r="AO53" s="25">
        <v>34</v>
      </c>
      <c r="AP53" s="25">
        <v>35</v>
      </c>
      <c r="AQ53" s="25">
        <v>36</v>
      </c>
      <c r="AR53" s="25">
        <v>37</v>
      </c>
      <c r="AS53" s="25">
        <v>38</v>
      </c>
      <c r="AT53" s="25">
        <v>39</v>
      </c>
      <c r="AU53" s="25">
        <v>40</v>
      </c>
    </row>
    <row r="54" spans="1:47" s="26" customFormat="1" x14ac:dyDescent="0.25">
      <c r="A54" s="42"/>
      <c r="B54" s="41"/>
      <c r="C54" s="43"/>
      <c r="D54" s="43"/>
      <c r="F54" s="25" t="s">
        <v>58</v>
      </c>
      <c r="G54" s="25" t="str">
        <f>IF(ISTEXT('Data Entry'!F20), 'Data Entry'!F20, "")</f>
        <v/>
      </c>
      <c r="H54" s="25" t="e">
        <f>IF(ISNUMBER('Data Entry'!M14),'Data Entry'!M14,NA())</f>
        <v>#N/A</v>
      </c>
      <c r="I54" s="25" t="e">
        <f>IF(ISNUMBER('Data Entry'!N14),'Data Entry'!N14,NA())</f>
        <v>#N/A</v>
      </c>
      <c r="J54" s="25" t="e">
        <f>IF(ISNUMBER('Data Entry'!O14),'Data Entry'!O14,NA())</f>
        <v>#N/A</v>
      </c>
      <c r="K54" s="25" t="e">
        <f>IF(ISNUMBER('Data Entry'!P14),'Data Entry'!P14,NA())</f>
        <v>#N/A</v>
      </c>
      <c r="L54" s="25" t="e">
        <f>IF(ISNUMBER('Data Entry'!Q14),'Data Entry'!Q14,NA())</f>
        <v>#N/A</v>
      </c>
      <c r="M54" s="25" t="e">
        <f>IF(ISNUMBER('Data Entry'!R14),'Data Entry'!R14,NA())</f>
        <v>#N/A</v>
      </c>
      <c r="N54" s="25" t="e">
        <f>IF(ISNUMBER('Data Entry'!S14),'Data Entry'!S14,NA())</f>
        <v>#N/A</v>
      </c>
      <c r="O54" s="25" t="e">
        <f>IF(ISNUMBER('Data Entry'!T14),'Data Entry'!T14,NA())</f>
        <v>#N/A</v>
      </c>
      <c r="P54" s="25" t="e">
        <f>IF(ISNUMBER('Data Entry'!U14),'Data Entry'!U14,NA())</f>
        <v>#N/A</v>
      </c>
      <c r="Q54" s="25" t="e">
        <f>IF(ISNUMBER('Data Entry'!V14),'Data Entry'!V14,NA())</f>
        <v>#N/A</v>
      </c>
      <c r="R54" s="25" t="e">
        <f>IF(ISNUMBER('Data Entry'!W14),'Data Entry'!W14,NA())</f>
        <v>#N/A</v>
      </c>
      <c r="S54" s="25" t="e">
        <f>IF(ISNUMBER('Data Entry'!X14),'Data Entry'!X14,NA())</f>
        <v>#N/A</v>
      </c>
      <c r="T54" s="25" t="e">
        <f>IF(ISNUMBER('Data Entry'!Y14),'Data Entry'!Y14,NA())</f>
        <v>#N/A</v>
      </c>
      <c r="U54" s="25" t="e">
        <f>IF(ISNUMBER('Data Entry'!Z14),'Data Entry'!Z14,NA())</f>
        <v>#N/A</v>
      </c>
      <c r="V54" s="25" t="e">
        <f>IF(ISNUMBER('Data Entry'!AA14),'Data Entry'!AA14,NA())</f>
        <v>#N/A</v>
      </c>
      <c r="W54" s="25" t="e">
        <f>IF(ISNUMBER('Data Entry'!AB14),'Data Entry'!AB14,NA())</f>
        <v>#N/A</v>
      </c>
      <c r="X54" s="25" t="e">
        <f>IF(ISNUMBER('Data Entry'!AC14),'Data Entry'!AC14,NA())</f>
        <v>#N/A</v>
      </c>
      <c r="Y54" s="25" t="e">
        <f>IF(ISNUMBER('Data Entry'!AD14),'Data Entry'!AD14,NA())</f>
        <v>#N/A</v>
      </c>
      <c r="Z54" s="25" t="e">
        <f>IF(ISNUMBER('Data Entry'!AE14),'Data Entry'!AE14,NA())</f>
        <v>#N/A</v>
      </c>
      <c r="AA54" s="25" t="e">
        <f>IF(ISNUMBER('Data Entry'!AF14),'Data Entry'!AF14,NA())</f>
        <v>#N/A</v>
      </c>
      <c r="AB54" s="25" t="e">
        <f>IF(ISNUMBER('Data Entry'!AG14),'Data Entry'!AG14,NA())</f>
        <v>#N/A</v>
      </c>
      <c r="AC54" s="25" t="e">
        <f>IF(ISNUMBER('Data Entry'!AH14),'Data Entry'!AH14,NA())</f>
        <v>#N/A</v>
      </c>
      <c r="AD54" s="25" t="e">
        <f>IF(ISNUMBER('Data Entry'!AI14),'Data Entry'!AI14,NA())</f>
        <v>#N/A</v>
      </c>
      <c r="AE54" s="25" t="e">
        <f>IF(ISNUMBER('Data Entry'!AJ14),'Data Entry'!AJ14,NA())</f>
        <v>#N/A</v>
      </c>
      <c r="AF54" s="25" t="e">
        <f>IF(ISNUMBER('Data Entry'!AK14),'Data Entry'!AK14,NA())</f>
        <v>#N/A</v>
      </c>
      <c r="AG54" s="25" t="e">
        <f>IF(ISNUMBER('Data Entry'!AL14),'Data Entry'!AL14,NA())</f>
        <v>#N/A</v>
      </c>
      <c r="AH54" s="25" t="e">
        <f>IF(ISNUMBER('Data Entry'!AM14),'Data Entry'!AM14,NA())</f>
        <v>#N/A</v>
      </c>
      <c r="AI54" s="25" t="e">
        <f>IF(ISNUMBER('Data Entry'!AN14),'Data Entry'!AN14,NA())</f>
        <v>#N/A</v>
      </c>
      <c r="AJ54" s="25" t="e">
        <f>IF(ISNUMBER('Data Entry'!AO14),'Data Entry'!AO14,NA())</f>
        <v>#N/A</v>
      </c>
      <c r="AK54" s="25" t="e">
        <f>IF(ISNUMBER('Data Entry'!AP14),'Data Entry'!AP14,NA())</f>
        <v>#N/A</v>
      </c>
      <c r="AL54" s="25" t="e">
        <f>IF(ISNUMBER('Data Entry'!AQ14),'Data Entry'!AQ14,NA())</f>
        <v>#N/A</v>
      </c>
      <c r="AM54" s="25" t="e">
        <f>IF(ISNUMBER('Data Entry'!AR14),'Data Entry'!AR14,NA())</f>
        <v>#N/A</v>
      </c>
      <c r="AN54" s="25" t="e">
        <f>IF(ISNUMBER('Data Entry'!AS14),'Data Entry'!AS14,NA())</f>
        <v>#N/A</v>
      </c>
      <c r="AO54" s="25" t="e">
        <f>IF(ISNUMBER('Data Entry'!AT14),'Data Entry'!AT14,NA())</f>
        <v>#N/A</v>
      </c>
      <c r="AP54" s="25" t="e">
        <f>IF(ISNUMBER('Data Entry'!AU14),'Data Entry'!AU14,NA())</f>
        <v>#N/A</v>
      </c>
      <c r="AQ54" s="25" t="e">
        <f>IF(ISNUMBER('Data Entry'!AV14),'Data Entry'!AV14,NA())</f>
        <v>#N/A</v>
      </c>
      <c r="AR54" s="25" t="e">
        <f>IF(ISNUMBER('Data Entry'!AW14),'Data Entry'!AW14,NA())</f>
        <v>#N/A</v>
      </c>
      <c r="AS54" s="25" t="e">
        <f>IF(ISNUMBER('Data Entry'!AX14),'Data Entry'!AX14,NA())</f>
        <v>#N/A</v>
      </c>
      <c r="AT54" s="25" t="e">
        <f>IF(ISNUMBER('Data Entry'!AY14),'Data Entry'!AY14,NA())</f>
        <v>#N/A</v>
      </c>
      <c r="AU54" s="25" t="e">
        <f>IF(ISNUMBER('Data Entry'!AZ14),'Data Entry'!AZ14,NA())</f>
        <v>#N/A</v>
      </c>
    </row>
    <row r="55" spans="1:47" s="27" customFormat="1" x14ac:dyDescent="0.25">
      <c r="A55" s="44" t="s">
        <v>63</v>
      </c>
      <c r="B55" s="41"/>
      <c r="C55" s="45"/>
      <c r="D55" s="45"/>
      <c r="F55" s="28"/>
      <c r="G55" s="28"/>
      <c r="H55" s="28" t="e">
        <f>IF(ISNUMBER('Data Entry'!J14),'Data Entry'!J14,NA())</f>
        <v>#N/A</v>
      </c>
      <c r="I55" s="28" t="e">
        <f>H55+7</f>
        <v>#N/A</v>
      </c>
      <c r="J55" s="28" t="e">
        <f t="shared" ref="J55" si="24">I55+7</f>
        <v>#N/A</v>
      </c>
      <c r="K55" s="28" t="e">
        <f>IF(K$53&lt;($H$52+1),J$55+7,NA())</f>
        <v>#N/A</v>
      </c>
      <c r="L55" s="28" t="e">
        <f t="shared" ref="L55:AU55" si="25">IF(L$53&lt;($H$52+1),K$55+7,NA())</f>
        <v>#N/A</v>
      </c>
      <c r="M55" s="28" t="e">
        <f t="shared" si="25"/>
        <v>#N/A</v>
      </c>
      <c r="N55" s="28" t="e">
        <f t="shared" si="25"/>
        <v>#N/A</v>
      </c>
      <c r="O55" s="28" t="e">
        <f t="shared" si="25"/>
        <v>#N/A</v>
      </c>
      <c r="P55" s="28" t="e">
        <f t="shared" si="25"/>
        <v>#N/A</v>
      </c>
      <c r="Q55" s="28" t="e">
        <f t="shared" si="25"/>
        <v>#N/A</v>
      </c>
      <c r="R55" s="28" t="e">
        <f t="shared" si="25"/>
        <v>#N/A</v>
      </c>
      <c r="S55" s="28" t="e">
        <f t="shared" si="25"/>
        <v>#N/A</v>
      </c>
      <c r="T55" s="28" t="e">
        <f t="shared" si="25"/>
        <v>#N/A</v>
      </c>
      <c r="U55" s="28" t="e">
        <f t="shared" si="25"/>
        <v>#N/A</v>
      </c>
      <c r="V55" s="28" t="e">
        <f t="shared" si="25"/>
        <v>#N/A</v>
      </c>
      <c r="W55" s="28" t="e">
        <f t="shared" si="25"/>
        <v>#N/A</v>
      </c>
      <c r="X55" s="28" t="e">
        <f t="shared" si="25"/>
        <v>#N/A</v>
      </c>
      <c r="Y55" s="28" t="e">
        <f t="shared" si="25"/>
        <v>#N/A</v>
      </c>
      <c r="Z55" s="28" t="e">
        <f t="shared" si="25"/>
        <v>#N/A</v>
      </c>
      <c r="AA55" s="28" t="e">
        <f t="shared" si="25"/>
        <v>#N/A</v>
      </c>
      <c r="AB55" s="28" t="e">
        <f t="shared" si="25"/>
        <v>#N/A</v>
      </c>
      <c r="AC55" s="28" t="e">
        <f t="shared" si="25"/>
        <v>#N/A</v>
      </c>
      <c r="AD55" s="28" t="e">
        <f t="shared" si="25"/>
        <v>#N/A</v>
      </c>
      <c r="AE55" s="28" t="e">
        <f t="shared" si="25"/>
        <v>#N/A</v>
      </c>
      <c r="AF55" s="28" t="e">
        <f t="shared" si="25"/>
        <v>#N/A</v>
      </c>
      <c r="AG55" s="28" t="e">
        <f t="shared" si="25"/>
        <v>#N/A</v>
      </c>
      <c r="AH55" s="28" t="e">
        <f t="shared" si="25"/>
        <v>#N/A</v>
      </c>
      <c r="AI55" s="28" t="e">
        <f t="shared" si="25"/>
        <v>#N/A</v>
      </c>
      <c r="AJ55" s="28" t="e">
        <f t="shared" si="25"/>
        <v>#N/A</v>
      </c>
      <c r="AK55" s="28" t="e">
        <f t="shared" si="25"/>
        <v>#N/A</v>
      </c>
      <c r="AL55" s="28" t="e">
        <f t="shared" si="25"/>
        <v>#N/A</v>
      </c>
      <c r="AM55" s="28" t="e">
        <f t="shared" si="25"/>
        <v>#N/A</v>
      </c>
      <c r="AN55" s="28" t="e">
        <f t="shared" si="25"/>
        <v>#N/A</v>
      </c>
      <c r="AO55" s="28" t="e">
        <f t="shared" si="25"/>
        <v>#N/A</v>
      </c>
      <c r="AP55" s="28" t="e">
        <f t="shared" si="25"/>
        <v>#N/A</v>
      </c>
      <c r="AQ55" s="28" t="e">
        <f t="shared" si="25"/>
        <v>#N/A</v>
      </c>
      <c r="AR55" s="28" t="e">
        <f t="shared" si="25"/>
        <v>#N/A</v>
      </c>
      <c r="AS55" s="28" t="e">
        <f t="shared" si="25"/>
        <v>#N/A</v>
      </c>
      <c r="AT55" s="28" t="e">
        <f t="shared" si="25"/>
        <v>#N/A</v>
      </c>
      <c r="AU55" s="28" t="e">
        <f t="shared" si="25"/>
        <v>#N/A</v>
      </c>
    </row>
    <row r="56" spans="1:47" x14ac:dyDescent="0.25">
      <c r="A56" s="46" t="s">
        <v>64</v>
      </c>
      <c r="B56" s="41" t="e">
        <f>'Data Entry'!BB14</f>
        <v>#N/A</v>
      </c>
      <c r="F56" s="25" t="s">
        <v>62</v>
      </c>
      <c r="G56" s="25" t="s">
        <v>59</v>
      </c>
      <c r="J56" s="25" t="e">
        <f>IF(OR($B$60=0,$B$60=1),MEDIAN(H54:J54),NA())</f>
        <v>#N/A</v>
      </c>
      <c r="K56" s="25" t="e">
        <f>IF(K$53=$H$52,IF(OR($B$60=0,$B$60=1),$B$56,NA()),NA())</f>
        <v>#N/A</v>
      </c>
      <c r="L56" s="25" t="e">
        <f t="shared" ref="L56:AU56" si="26">IF(L$53=$H$52,IF(OR($B$60=0,$B$60=1),$B$56,NA()),NA())</f>
        <v>#N/A</v>
      </c>
      <c r="M56" s="25" t="e">
        <f t="shared" si="26"/>
        <v>#N/A</v>
      </c>
      <c r="N56" s="25" t="e">
        <f t="shared" si="26"/>
        <v>#N/A</v>
      </c>
      <c r="O56" s="25" t="e">
        <f t="shared" si="26"/>
        <v>#N/A</v>
      </c>
      <c r="P56" s="25" t="e">
        <f t="shared" si="26"/>
        <v>#N/A</v>
      </c>
      <c r="Q56" s="25" t="e">
        <f t="shared" si="26"/>
        <v>#N/A</v>
      </c>
      <c r="R56" s="25" t="e">
        <f t="shared" si="26"/>
        <v>#N/A</v>
      </c>
      <c r="S56" s="25" t="e">
        <f t="shared" si="26"/>
        <v>#N/A</v>
      </c>
      <c r="T56" s="25" t="e">
        <f t="shared" si="26"/>
        <v>#N/A</v>
      </c>
      <c r="U56" s="25" t="e">
        <f t="shared" si="26"/>
        <v>#N/A</v>
      </c>
      <c r="V56" s="25" t="e">
        <f t="shared" si="26"/>
        <v>#N/A</v>
      </c>
      <c r="W56" s="25" t="e">
        <f t="shared" si="26"/>
        <v>#N/A</v>
      </c>
      <c r="X56" s="25" t="e">
        <f t="shared" si="26"/>
        <v>#N/A</v>
      </c>
      <c r="Y56" s="25" t="e">
        <f t="shared" si="26"/>
        <v>#N/A</v>
      </c>
      <c r="Z56" s="25" t="e">
        <f t="shared" si="26"/>
        <v>#N/A</v>
      </c>
      <c r="AA56" s="25" t="e">
        <f t="shared" si="26"/>
        <v>#N/A</v>
      </c>
      <c r="AB56" s="25" t="e">
        <f t="shared" si="26"/>
        <v>#N/A</v>
      </c>
      <c r="AC56" s="25" t="e">
        <f t="shared" si="26"/>
        <v>#N/A</v>
      </c>
      <c r="AD56" s="25" t="e">
        <f t="shared" si="26"/>
        <v>#N/A</v>
      </c>
      <c r="AE56" s="25" t="e">
        <f t="shared" si="26"/>
        <v>#N/A</v>
      </c>
      <c r="AF56" s="25" t="e">
        <f t="shared" si="26"/>
        <v>#N/A</v>
      </c>
      <c r="AG56" s="25" t="e">
        <f t="shared" si="26"/>
        <v>#N/A</v>
      </c>
      <c r="AH56" s="25" t="e">
        <f t="shared" si="26"/>
        <v>#N/A</v>
      </c>
      <c r="AI56" s="25" t="e">
        <f t="shared" si="26"/>
        <v>#N/A</v>
      </c>
      <c r="AJ56" s="25" t="e">
        <f t="shared" si="26"/>
        <v>#N/A</v>
      </c>
      <c r="AK56" s="25" t="e">
        <f t="shared" si="26"/>
        <v>#N/A</v>
      </c>
      <c r="AL56" s="25" t="e">
        <f t="shared" si="26"/>
        <v>#N/A</v>
      </c>
      <c r="AM56" s="25" t="e">
        <f t="shared" si="26"/>
        <v>#N/A</v>
      </c>
      <c r="AN56" s="25" t="e">
        <f t="shared" si="26"/>
        <v>#N/A</v>
      </c>
      <c r="AO56" s="25" t="e">
        <f t="shared" si="26"/>
        <v>#N/A</v>
      </c>
      <c r="AP56" s="25" t="e">
        <f t="shared" si="26"/>
        <v>#N/A</v>
      </c>
      <c r="AQ56" s="25" t="e">
        <f t="shared" si="26"/>
        <v>#N/A</v>
      </c>
      <c r="AR56" s="25" t="e">
        <f t="shared" si="26"/>
        <v>#N/A</v>
      </c>
      <c r="AS56" s="25" t="e">
        <f t="shared" si="26"/>
        <v>#N/A</v>
      </c>
      <c r="AT56" s="25" t="e">
        <f t="shared" si="26"/>
        <v>#N/A</v>
      </c>
      <c r="AU56" s="25" t="e">
        <f t="shared" si="26"/>
        <v>#N/A</v>
      </c>
    </row>
    <row r="57" spans="1:47" x14ac:dyDescent="0.25">
      <c r="A57" s="46" t="s">
        <v>65</v>
      </c>
      <c r="B57" s="41" t="e">
        <f>'Data Entry'!BC14</f>
        <v>#N/A</v>
      </c>
      <c r="G57" s="25" t="s">
        <v>60</v>
      </c>
      <c r="J57" s="25" t="e">
        <f>IF(OR($B$60=0,$B$60=2),MEDIAN(H54:J54),NA())</f>
        <v>#N/A</v>
      </c>
      <c r="K57" s="25" t="e">
        <f>IF(K$53=$H$52,IF(OR($B$60=0,$B$60=2),$B$57,NA()),NA())</f>
        <v>#N/A</v>
      </c>
      <c r="L57" s="25" t="e">
        <f t="shared" ref="L57:AU57" si="27">IF(L$53=$H$52,IF(OR($B$60=0,$B$60=2),$B$57,NA()),NA())</f>
        <v>#N/A</v>
      </c>
      <c r="M57" s="25" t="e">
        <f t="shared" si="27"/>
        <v>#N/A</v>
      </c>
      <c r="N57" s="25" t="e">
        <f t="shared" si="27"/>
        <v>#N/A</v>
      </c>
      <c r="O57" s="25" t="e">
        <f t="shared" si="27"/>
        <v>#N/A</v>
      </c>
      <c r="P57" s="25" t="e">
        <f t="shared" si="27"/>
        <v>#N/A</v>
      </c>
      <c r="Q57" s="25" t="e">
        <f t="shared" si="27"/>
        <v>#N/A</v>
      </c>
      <c r="R57" s="25" t="e">
        <f t="shared" si="27"/>
        <v>#N/A</v>
      </c>
      <c r="S57" s="25" t="e">
        <f t="shared" si="27"/>
        <v>#N/A</v>
      </c>
      <c r="T57" s="25" t="e">
        <f t="shared" si="27"/>
        <v>#N/A</v>
      </c>
      <c r="U57" s="25" t="e">
        <f t="shared" si="27"/>
        <v>#N/A</v>
      </c>
      <c r="V57" s="25" t="e">
        <f t="shared" si="27"/>
        <v>#N/A</v>
      </c>
      <c r="W57" s="25" t="e">
        <f t="shared" si="27"/>
        <v>#N/A</v>
      </c>
      <c r="X57" s="25" t="e">
        <f t="shared" si="27"/>
        <v>#N/A</v>
      </c>
      <c r="Y57" s="25" t="e">
        <f t="shared" si="27"/>
        <v>#N/A</v>
      </c>
      <c r="Z57" s="25" t="e">
        <f t="shared" si="27"/>
        <v>#N/A</v>
      </c>
      <c r="AA57" s="25" t="e">
        <f t="shared" si="27"/>
        <v>#N/A</v>
      </c>
      <c r="AB57" s="25" t="e">
        <f t="shared" si="27"/>
        <v>#N/A</v>
      </c>
      <c r="AC57" s="25" t="e">
        <f t="shared" si="27"/>
        <v>#N/A</v>
      </c>
      <c r="AD57" s="25" t="e">
        <f t="shared" si="27"/>
        <v>#N/A</v>
      </c>
      <c r="AE57" s="25" t="e">
        <f t="shared" si="27"/>
        <v>#N/A</v>
      </c>
      <c r="AF57" s="25" t="e">
        <f t="shared" si="27"/>
        <v>#N/A</v>
      </c>
      <c r="AG57" s="25" t="e">
        <f t="shared" si="27"/>
        <v>#N/A</v>
      </c>
      <c r="AH57" s="25" t="e">
        <f t="shared" si="27"/>
        <v>#N/A</v>
      </c>
      <c r="AI57" s="25" t="e">
        <f t="shared" si="27"/>
        <v>#N/A</v>
      </c>
      <c r="AJ57" s="25" t="e">
        <f t="shared" si="27"/>
        <v>#N/A</v>
      </c>
      <c r="AK57" s="25" t="e">
        <f t="shared" si="27"/>
        <v>#N/A</v>
      </c>
      <c r="AL57" s="25" t="e">
        <f t="shared" si="27"/>
        <v>#N/A</v>
      </c>
      <c r="AM57" s="25" t="e">
        <f t="shared" si="27"/>
        <v>#N/A</v>
      </c>
      <c r="AN57" s="25" t="e">
        <f t="shared" si="27"/>
        <v>#N/A</v>
      </c>
      <c r="AO57" s="25" t="e">
        <f t="shared" si="27"/>
        <v>#N/A</v>
      </c>
      <c r="AP57" s="25" t="e">
        <f t="shared" si="27"/>
        <v>#N/A</v>
      </c>
      <c r="AQ57" s="25" t="e">
        <f t="shared" si="27"/>
        <v>#N/A</v>
      </c>
      <c r="AR57" s="25" t="e">
        <f t="shared" si="27"/>
        <v>#N/A</v>
      </c>
      <c r="AS57" s="25" t="e">
        <f t="shared" si="27"/>
        <v>#N/A</v>
      </c>
      <c r="AT57" s="25" t="e">
        <f t="shared" si="27"/>
        <v>#N/A</v>
      </c>
      <c r="AU57" s="25" t="e">
        <f t="shared" si="27"/>
        <v>#N/A</v>
      </c>
    </row>
    <row r="58" spans="1:47" x14ac:dyDescent="0.25">
      <c r="A58" s="46" t="s">
        <v>66</v>
      </c>
      <c r="B58" s="41" t="e">
        <f>'Data Entry'!BD14</f>
        <v>#N/A</v>
      </c>
      <c r="G58" s="25" t="s">
        <v>61</v>
      </c>
      <c r="O58" s="25" t="e">
        <f>IF(OR($B$60=0,$B$60=3),MEDIAN(M54:O54),NA())</f>
        <v>#N/A</v>
      </c>
      <c r="P58" s="25" t="e">
        <f>IF(P$53=$H$52,IF(OR($B$60=0,$B$60=3),$B$58,NA()),NA())</f>
        <v>#N/A</v>
      </c>
      <c r="Q58" s="25" t="e">
        <f t="shared" ref="Q58:AU58" si="28">IF(Q$53=$H$52,IF(OR($B$60=0,$B$60=3),$B$58,NA()),NA())</f>
        <v>#N/A</v>
      </c>
      <c r="R58" s="25" t="e">
        <f t="shared" si="28"/>
        <v>#N/A</v>
      </c>
      <c r="S58" s="25" t="e">
        <f t="shared" si="28"/>
        <v>#N/A</v>
      </c>
      <c r="T58" s="25" t="e">
        <f t="shared" si="28"/>
        <v>#N/A</v>
      </c>
      <c r="U58" s="25" t="e">
        <f t="shared" si="28"/>
        <v>#N/A</v>
      </c>
      <c r="V58" s="25" t="e">
        <f t="shared" si="28"/>
        <v>#N/A</v>
      </c>
      <c r="W58" s="25" t="e">
        <f t="shared" si="28"/>
        <v>#N/A</v>
      </c>
      <c r="X58" s="25" t="e">
        <f t="shared" si="28"/>
        <v>#N/A</v>
      </c>
      <c r="Y58" s="25" t="e">
        <f t="shared" si="28"/>
        <v>#N/A</v>
      </c>
      <c r="Z58" s="25" t="e">
        <f t="shared" si="28"/>
        <v>#N/A</v>
      </c>
      <c r="AA58" s="25" t="e">
        <f t="shared" si="28"/>
        <v>#N/A</v>
      </c>
      <c r="AB58" s="25" t="e">
        <f t="shared" si="28"/>
        <v>#N/A</v>
      </c>
      <c r="AC58" s="25" t="e">
        <f t="shared" si="28"/>
        <v>#N/A</v>
      </c>
      <c r="AD58" s="25" t="e">
        <f t="shared" si="28"/>
        <v>#N/A</v>
      </c>
      <c r="AE58" s="25" t="e">
        <f t="shared" si="28"/>
        <v>#N/A</v>
      </c>
      <c r="AF58" s="25" t="e">
        <f t="shared" si="28"/>
        <v>#N/A</v>
      </c>
      <c r="AG58" s="25" t="e">
        <f t="shared" si="28"/>
        <v>#N/A</v>
      </c>
      <c r="AH58" s="25" t="e">
        <f t="shared" si="28"/>
        <v>#N/A</v>
      </c>
      <c r="AI58" s="25" t="e">
        <f t="shared" si="28"/>
        <v>#N/A</v>
      </c>
      <c r="AJ58" s="25" t="e">
        <f t="shared" si="28"/>
        <v>#N/A</v>
      </c>
      <c r="AK58" s="25" t="e">
        <f t="shared" si="28"/>
        <v>#N/A</v>
      </c>
      <c r="AL58" s="25" t="e">
        <f t="shared" si="28"/>
        <v>#N/A</v>
      </c>
      <c r="AM58" s="25" t="e">
        <f t="shared" si="28"/>
        <v>#N/A</v>
      </c>
      <c r="AN58" s="25" t="e">
        <f t="shared" si="28"/>
        <v>#N/A</v>
      </c>
      <c r="AO58" s="25" t="e">
        <f t="shared" si="28"/>
        <v>#N/A</v>
      </c>
      <c r="AP58" s="25" t="e">
        <f t="shared" si="28"/>
        <v>#N/A</v>
      </c>
      <c r="AQ58" s="25" t="e">
        <f t="shared" si="28"/>
        <v>#N/A</v>
      </c>
      <c r="AR58" s="25" t="e">
        <f t="shared" si="28"/>
        <v>#N/A</v>
      </c>
      <c r="AS58" s="25" t="e">
        <f t="shared" si="28"/>
        <v>#N/A</v>
      </c>
      <c r="AT58" s="25" t="e">
        <f t="shared" si="28"/>
        <v>#N/A</v>
      </c>
      <c r="AU58" s="25" t="e">
        <f t="shared" si="28"/>
        <v>#N/A</v>
      </c>
    </row>
    <row r="59" spans="1:47" ht="15.75" thickBot="1" x14ac:dyDescent="0.3">
      <c r="A59" s="46"/>
      <c r="B59" s="41"/>
      <c r="H59" s="28"/>
    </row>
    <row r="60" spans="1:47" ht="30.75" thickBot="1" x14ac:dyDescent="0.3">
      <c r="A60" s="47" t="s">
        <v>74</v>
      </c>
      <c r="B60" s="48"/>
      <c r="F60" s="25" t="str">
        <f>IF(ISNUMBER(G60), CONCATENATE("Event on: ", TEXT(G60, "m/d/yy")), "")</f>
        <v/>
      </c>
      <c r="G60" s="28" t="str">
        <f>G35</f>
        <v/>
      </c>
      <c r="H60" s="25" t="e">
        <f>IF(ISNUMBER($G$60),IF(ROUND(($G$60-H$55)/7,0)=0,0,NA()),NA())</f>
        <v>#N/A</v>
      </c>
      <c r="I60" s="25" t="e">
        <f t="shared" ref="I60:AU60" si="29">IF(ISNUMBER($G$60),IF(ROUND(($G$60-I$55)/7,0)=0,0,NA()),NA())</f>
        <v>#N/A</v>
      </c>
      <c r="J60" s="25" t="e">
        <f t="shared" si="29"/>
        <v>#N/A</v>
      </c>
      <c r="K60" s="25" t="e">
        <f t="shared" si="29"/>
        <v>#N/A</v>
      </c>
      <c r="L60" s="25" t="e">
        <f t="shared" si="29"/>
        <v>#N/A</v>
      </c>
      <c r="M60" s="25" t="e">
        <f t="shared" si="29"/>
        <v>#N/A</v>
      </c>
      <c r="N60" s="25" t="e">
        <f t="shared" si="29"/>
        <v>#N/A</v>
      </c>
      <c r="O60" s="25" t="e">
        <f t="shared" si="29"/>
        <v>#N/A</v>
      </c>
      <c r="P60" s="25" t="e">
        <f t="shared" si="29"/>
        <v>#N/A</v>
      </c>
      <c r="Q60" s="25" t="e">
        <f t="shared" si="29"/>
        <v>#N/A</v>
      </c>
      <c r="R60" s="25" t="e">
        <f t="shared" si="29"/>
        <v>#N/A</v>
      </c>
      <c r="S60" s="25" t="e">
        <f t="shared" si="29"/>
        <v>#N/A</v>
      </c>
      <c r="T60" s="25" t="e">
        <f t="shared" si="29"/>
        <v>#N/A</v>
      </c>
      <c r="U60" s="25" t="e">
        <f t="shared" si="29"/>
        <v>#N/A</v>
      </c>
      <c r="V60" s="25" t="e">
        <f t="shared" si="29"/>
        <v>#N/A</v>
      </c>
      <c r="W60" s="25" t="e">
        <f t="shared" si="29"/>
        <v>#N/A</v>
      </c>
      <c r="X60" s="25" t="e">
        <f t="shared" si="29"/>
        <v>#N/A</v>
      </c>
      <c r="Y60" s="25" t="e">
        <f t="shared" si="29"/>
        <v>#N/A</v>
      </c>
      <c r="Z60" s="25" t="e">
        <f t="shared" si="29"/>
        <v>#N/A</v>
      </c>
      <c r="AA60" s="25" t="e">
        <f t="shared" si="29"/>
        <v>#N/A</v>
      </c>
      <c r="AB60" s="25" t="e">
        <f t="shared" si="29"/>
        <v>#N/A</v>
      </c>
      <c r="AC60" s="25" t="e">
        <f t="shared" si="29"/>
        <v>#N/A</v>
      </c>
      <c r="AD60" s="25" t="e">
        <f t="shared" si="29"/>
        <v>#N/A</v>
      </c>
      <c r="AE60" s="25" t="e">
        <f t="shared" si="29"/>
        <v>#N/A</v>
      </c>
      <c r="AF60" s="25" t="e">
        <f t="shared" si="29"/>
        <v>#N/A</v>
      </c>
      <c r="AG60" s="25" t="e">
        <f t="shared" si="29"/>
        <v>#N/A</v>
      </c>
      <c r="AH60" s="25" t="e">
        <f t="shared" si="29"/>
        <v>#N/A</v>
      </c>
      <c r="AI60" s="25" t="e">
        <f t="shared" si="29"/>
        <v>#N/A</v>
      </c>
      <c r="AJ60" s="25" t="e">
        <f t="shared" si="29"/>
        <v>#N/A</v>
      </c>
      <c r="AK60" s="25" t="e">
        <f t="shared" si="29"/>
        <v>#N/A</v>
      </c>
      <c r="AL60" s="25" t="e">
        <f t="shared" si="29"/>
        <v>#N/A</v>
      </c>
      <c r="AM60" s="25" t="e">
        <f t="shared" si="29"/>
        <v>#N/A</v>
      </c>
      <c r="AN60" s="25" t="e">
        <f t="shared" si="29"/>
        <v>#N/A</v>
      </c>
      <c r="AO60" s="25" t="e">
        <f t="shared" si="29"/>
        <v>#N/A</v>
      </c>
      <c r="AP60" s="25" t="e">
        <f t="shared" si="29"/>
        <v>#N/A</v>
      </c>
      <c r="AQ60" s="25" t="e">
        <f t="shared" si="29"/>
        <v>#N/A</v>
      </c>
      <c r="AR60" s="25" t="e">
        <f t="shared" si="29"/>
        <v>#N/A</v>
      </c>
      <c r="AS60" s="25" t="e">
        <f t="shared" si="29"/>
        <v>#N/A</v>
      </c>
      <c r="AT60" s="25" t="e">
        <f t="shared" si="29"/>
        <v>#N/A</v>
      </c>
      <c r="AU60" s="25" t="e">
        <f t="shared" si="29"/>
        <v>#N/A</v>
      </c>
    </row>
    <row r="61" spans="1:47" x14ac:dyDescent="0.25">
      <c r="F61" s="25" t="str">
        <f t="shared" ref="F61:F64" si="30">IF(ISNUMBER(G61), CONCATENATE("Event on: ", TEXT(G61, "m/d/yy")), "")</f>
        <v/>
      </c>
      <c r="G61" s="28" t="str">
        <f t="shared" ref="G61:G64" si="31">G36</f>
        <v/>
      </c>
      <c r="H61" s="25" t="e">
        <f>IF(ISNUMBER($G$61),IF(ROUND(($G$61-H$55)/7,0)=0,0,NA()),NA())</f>
        <v>#N/A</v>
      </c>
      <c r="I61" s="25" t="e">
        <f t="shared" ref="I61:AU61" si="32">IF(ISNUMBER($G$61),IF(ROUND(($G$61-I$55)/7,0)=0,0,NA()),NA())</f>
        <v>#N/A</v>
      </c>
      <c r="J61" s="25" t="e">
        <f t="shared" si="32"/>
        <v>#N/A</v>
      </c>
      <c r="K61" s="25" t="e">
        <f t="shared" si="32"/>
        <v>#N/A</v>
      </c>
      <c r="L61" s="25" t="e">
        <f t="shared" si="32"/>
        <v>#N/A</v>
      </c>
      <c r="M61" s="25" t="e">
        <f t="shared" si="32"/>
        <v>#N/A</v>
      </c>
      <c r="N61" s="25" t="e">
        <f t="shared" si="32"/>
        <v>#N/A</v>
      </c>
      <c r="O61" s="25" t="e">
        <f t="shared" si="32"/>
        <v>#N/A</v>
      </c>
      <c r="P61" s="25" t="e">
        <f t="shared" si="32"/>
        <v>#N/A</v>
      </c>
      <c r="Q61" s="25" t="e">
        <f t="shared" si="32"/>
        <v>#N/A</v>
      </c>
      <c r="R61" s="25" t="e">
        <f t="shared" si="32"/>
        <v>#N/A</v>
      </c>
      <c r="S61" s="25" t="e">
        <f t="shared" si="32"/>
        <v>#N/A</v>
      </c>
      <c r="T61" s="25" t="e">
        <f t="shared" si="32"/>
        <v>#N/A</v>
      </c>
      <c r="U61" s="25" t="e">
        <f t="shared" si="32"/>
        <v>#N/A</v>
      </c>
      <c r="V61" s="25" t="e">
        <f t="shared" si="32"/>
        <v>#N/A</v>
      </c>
      <c r="W61" s="25" t="e">
        <f t="shared" si="32"/>
        <v>#N/A</v>
      </c>
      <c r="X61" s="25" t="e">
        <f t="shared" si="32"/>
        <v>#N/A</v>
      </c>
      <c r="Y61" s="25" t="e">
        <f t="shared" si="32"/>
        <v>#N/A</v>
      </c>
      <c r="Z61" s="25" t="e">
        <f t="shared" si="32"/>
        <v>#N/A</v>
      </c>
      <c r="AA61" s="25" t="e">
        <f t="shared" si="32"/>
        <v>#N/A</v>
      </c>
      <c r="AB61" s="25" t="e">
        <f t="shared" si="32"/>
        <v>#N/A</v>
      </c>
      <c r="AC61" s="25" t="e">
        <f t="shared" si="32"/>
        <v>#N/A</v>
      </c>
      <c r="AD61" s="25" t="e">
        <f t="shared" si="32"/>
        <v>#N/A</v>
      </c>
      <c r="AE61" s="25" t="e">
        <f t="shared" si="32"/>
        <v>#N/A</v>
      </c>
      <c r="AF61" s="25" t="e">
        <f t="shared" si="32"/>
        <v>#N/A</v>
      </c>
      <c r="AG61" s="25" t="e">
        <f t="shared" si="32"/>
        <v>#N/A</v>
      </c>
      <c r="AH61" s="25" t="e">
        <f t="shared" si="32"/>
        <v>#N/A</v>
      </c>
      <c r="AI61" s="25" t="e">
        <f t="shared" si="32"/>
        <v>#N/A</v>
      </c>
      <c r="AJ61" s="25" t="e">
        <f t="shared" si="32"/>
        <v>#N/A</v>
      </c>
      <c r="AK61" s="25" t="e">
        <f t="shared" si="32"/>
        <v>#N/A</v>
      </c>
      <c r="AL61" s="25" t="e">
        <f t="shared" si="32"/>
        <v>#N/A</v>
      </c>
      <c r="AM61" s="25" t="e">
        <f t="shared" si="32"/>
        <v>#N/A</v>
      </c>
      <c r="AN61" s="25" t="e">
        <f t="shared" si="32"/>
        <v>#N/A</v>
      </c>
      <c r="AO61" s="25" t="e">
        <f t="shared" si="32"/>
        <v>#N/A</v>
      </c>
      <c r="AP61" s="25" t="e">
        <f t="shared" si="32"/>
        <v>#N/A</v>
      </c>
      <c r="AQ61" s="25" t="e">
        <f t="shared" si="32"/>
        <v>#N/A</v>
      </c>
      <c r="AR61" s="25" t="e">
        <f t="shared" si="32"/>
        <v>#N/A</v>
      </c>
      <c r="AS61" s="25" t="e">
        <f t="shared" si="32"/>
        <v>#N/A</v>
      </c>
      <c r="AT61" s="25" t="e">
        <f t="shared" si="32"/>
        <v>#N/A</v>
      </c>
      <c r="AU61" s="25" t="e">
        <f t="shared" si="32"/>
        <v>#N/A</v>
      </c>
    </row>
    <row r="62" spans="1:47" x14ac:dyDescent="0.25">
      <c r="F62" s="25" t="str">
        <f t="shared" si="30"/>
        <v/>
      </c>
      <c r="G62" s="28" t="str">
        <f t="shared" si="31"/>
        <v/>
      </c>
      <c r="H62" s="25" t="e">
        <f>IF(ISNUMBER($G$62),IF(ROUND(($G$62-H$55)/7,0)=0,0,NA()),NA())</f>
        <v>#N/A</v>
      </c>
      <c r="I62" s="25" t="e">
        <f t="shared" ref="I62:AU62" si="33">IF(ISNUMBER($G$62),IF(ROUND(($G$62-I$55)/7,0)=0,0,NA()),NA())</f>
        <v>#N/A</v>
      </c>
      <c r="J62" s="25" t="e">
        <f t="shared" si="33"/>
        <v>#N/A</v>
      </c>
      <c r="K62" s="25" t="e">
        <f t="shared" si="33"/>
        <v>#N/A</v>
      </c>
      <c r="L62" s="25" t="e">
        <f t="shared" si="33"/>
        <v>#N/A</v>
      </c>
      <c r="M62" s="25" t="e">
        <f t="shared" si="33"/>
        <v>#N/A</v>
      </c>
      <c r="N62" s="25" t="e">
        <f t="shared" si="33"/>
        <v>#N/A</v>
      </c>
      <c r="O62" s="25" t="e">
        <f t="shared" si="33"/>
        <v>#N/A</v>
      </c>
      <c r="P62" s="25" t="e">
        <f t="shared" si="33"/>
        <v>#N/A</v>
      </c>
      <c r="Q62" s="25" t="e">
        <f t="shared" si="33"/>
        <v>#N/A</v>
      </c>
      <c r="R62" s="25" t="e">
        <f t="shared" si="33"/>
        <v>#N/A</v>
      </c>
      <c r="S62" s="25" t="e">
        <f t="shared" si="33"/>
        <v>#N/A</v>
      </c>
      <c r="T62" s="25" t="e">
        <f t="shared" si="33"/>
        <v>#N/A</v>
      </c>
      <c r="U62" s="25" t="e">
        <f t="shared" si="33"/>
        <v>#N/A</v>
      </c>
      <c r="V62" s="25" t="e">
        <f t="shared" si="33"/>
        <v>#N/A</v>
      </c>
      <c r="W62" s="25" t="e">
        <f t="shared" si="33"/>
        <v>#N/A</v>
      </c>
      <c r="X62" s="25" t="e">
        <f t="shared" si="33"/>
        <v>#N/A</v>
      </c>
      <c r="Y62" s="25" t="e">
        <f t="shared" si="33"/>
        <v>#N/A</v>
      </c>
      <c r="Z62" s="25" t="e">
        <f t="shared" si="33"/>
        <v>#N/A</v>
      </c>
      <c r="AA62" s="25" t="e">
        <f t="shared" si="33"/>
        <v>#N/A</v>
      </c>
      <c r="AB62" s="25" t="e">
        <f t="shared" si="33"/>
        <v>#N/A</v>
      </c>
      <c r="AC62" s="25" t="e">
        <f t="shared" si="33"/>
        <v>#N/A</v>
      </c>
      <c r="AD62" s="25" t="e">
        <f t="shared" si="33"/>
        <v>#N/A</v>
      </c>
      <c r="AE62" s="25" t="e">
        <f t="shared" si="33"/>
        <v>#N/A</v>
      </c>
      <c r="AF62" s="25" t="e">
        <f t="shared" si="33"/>
        <v>#N/A</v>
      </c>
      <c r="AG62" s="25" t="e">
        <f t="shared" si="33"/>
        <v>#N/A</v>
      </c>
      <c r="AH62" s="25" t="e">
        <f t="shared" si="33"/>
        <v>#N/A</v>
      </c>
      <c r="AI62" s="25" t="e">
        <f t="shared" si="33"/>
        <v>#N/A</v>
      </c>
      <c r="AJ62" s="25" t="e">
        <f t="shared" si="33"/>
        <v>#N/A</v>
      </c>
      <c r="AK62" s="25" t="e">
        <f t="shared" si="33"/>
        <v>#N/A</v>
      </c>
      <c r="AL62" s="25" t="e">
        <f t="shared" si="33"/>
        <v>#N/A</v>
      </c>
      <c r="AM62" s="25" t="e">
        <f t="shared" si="33"/>
        <v>#N/A</v>
      </c>
      <c r="AN62" s="25" t="e">
        <f t="shared" si="33"/>
        <v>#N/A</v>
      </c>
      <c r="AO62" s="25" t="e">
        <f t="shared" si="33"/>
        <v>#N/A</v>
      </c>
      <c r="AP62" s="25" t="e">
        <f t="shared" si="33"/>
        <v>#N/A</v>
      </c>
      <c r="AQ62" s="25" t="e">
        <f t="shared" si="33"/>
        <v>#N/A</v>
      </c>
      <c r="AR62" s="25" t="e">
        <f t="shared" si="33"/>
        <v>#N/A</v>
      </c>
      <c r="AS62" s="25" t="e">
        <f t="shared" si="33"/>
        <v>#N/A</v>
      </c>
      <c r="AT62" s="25" t="e">
        <f t="shared" si="33"/>
        <v>#N/A</v>
      </c>
      <c r="AU62" s="25" t="e">
        <f t="shared" si="33"/>
        <v>#N/A</v>
      </c>
    </row>
    <row r="63" spans="1:47" x14ac:dyDescent="0.25">
      <c r="A63" s="54" t="s">
        <v>85</v>
      </c>
      <c r="F63" s="25" t="str">
        <f t="shared" si="30"/>
        <v/>
      </c>
      <c r="G63" s="28" t="str">
        <f t="shared" si="31"/>
        <v/>
      </c>
      <c r="H63" s="25" t="e">
        <f>IF(ISNUMBER($G$63),IF(ROUND(($G$63-H$55)/7,0)=0,0,NA()),NA())</f>
        <v>#N/A</v>
      </c>
      <c r="I63" s="25" t="e">
        <f t="shared" ref="I63:AU63" si="34">IF(ISNUMBER($G$63),IF(ROUND(($G$63-I$55)/7,0)=0,0,NA()),NA())</f>
        <v>#N/A</v>
      </c>
      <c r="J63" s="25" t="e">
        <f t="shared" si="34"/>
        <v>#N/A</v>
      </c>
      <c r="K63" s="25" t="e">
        <f t="shared" si="34"/>
        <v>#N/A</v>
      </c>
      <c r="L63" s="25" t="e">
        <f t="shared" si="34"/>
        <v>#N/A</v>
      </c>
      <c r="M63" s="25" t="e">
        <f t="shared" si="34"/>
        <v>#N/A</v>
      </c>
      <c r="N63" s="25" t="e">
        <f t="shared" si="34"/>
        <v>#N/A</v>
      </c>
      <c r="O63" s="25" t="e">
        <f t="shared" si="34"/>
        <v>#N/A</v>
      </c>
      <c r="P63" s="25" t="e">
        <f t="shared" si="34"/>
        <v>#N/A</v>
      </c>
      <c r="Q63" s="25" t="e">
        <f t="shared" si="34"/>
        <v>#N/A</v>
      </c>
      <c r="R63" s="25" t="e">
        <f t="shared" si="34"/>
        <v>#N/A</v>
      </c>
      <c r="S63" s="25" t="e">
        <f t="shared" si="34"/>
        <v>#N/A</v>
      </c>
      <c r="T63" s="25" t="e">
        <f t="shared" si="34"/>
        <v>#N/A</v>
      </c>
      <c r="U63" s="25" t="e">
        <f t="shared" si="34"/>
        <v>#N/A</v>
      </c>
      <c r="V63" s="25" t="e">
        <f t="shared" si="34"/>
        <v>#N/A</v>
      </c>
      <c r="W63" s="25" t="e">
        <f t="shared" si="34"/>
        <v>#N/A</v>
      </c>
      <c r="X63" s="25" t="e">
        <f t="shared" si="34"/>
        <v>#N/A</v>
      </c>
      <c r="Y63" s="25" t="e">
        <f t="shared" si="34"/>
        <v>#N/A</v>
      </c>
      <c r="Z63" s="25" t="e">
        <f t="shared" si="34"/>
        <v>#N/A</v>
      </c>
      <c r="AA63" s="25" t="e">
        <f t="shared" si="34"/>
        <v>#N/A</v>
      </c>
      <c r="AB63" s="25" t="e">
        <f t="shared" si="34"/>
        <v>#N/A</v>
      </c>
      <c r="AC63" s="25" t="e">
        <f t="shared" si="34"/>
        <v>#N/A</v>
      </c>
      <c r="AD63" s="25" t="e">
        <f t="shared" si="34"/>
        <v>#N/A</v>
      </c>
      <c r="AE63" s="25" t="e">
        <f t="shared" si="34"/>
        <v>#N/A</v>
      </c>
      <c r="AF63" s="25" t="e">
        <f t="shared" si="34"/>
        <v>#N/A</v>
      </c>
      <c r="AG63" s="25" t="e">
        <f t="shared" si="34"/>
        <v>#N/A</v>
      </c>
      <c r="AH63" s="25" t="e">
        <f t="shared" si="34"/>
        <v>#N/A</v>
      </c>
      <c r="AI63" s="25" t="e">
        <f t="shared" si="34"/>
        <v>#N/A</v>
      </c>
      <c r="AJ63" s="25" t="e">
        <f t="shared" si="34"/>
        <v>#N/A</v>
      </c>
      <c r="AK63" s="25" t="e">
        <f t="shared" si="34"/>
        <v>#N/A</v>
      </c>
      <c r="AL63" s="25" t="e">
        <f t="shared" si="34"/>
        <v>#N/A</v>
      </c>
      <c r="AM63" s="25" t="e">
        <f t="shared" si="34"/>
        <v>#N/A</v>
      </c>
      <c r="AN63" s="25" t="e">
        <f t="shared" si="34"/>
        <v>#N/A</v>
      </c>
      <c r="AO63" s="25" t="e">
        <f t="shared" si="34"/>
        <v>#N/A</v>
      </c>
      <c r="AP63" s="25" t="e">
        <f t="shared" si="34"/>
        <v>#N/A</v>
      </c>
      <c r="AQ63" s="25" t="e">
        <f t="shared" si="34"/>
        <v>#N/A</v>
      </c>
      <c r="AR63" s="25" t="e">
        <f t="shared" si="34"/>
        <v>#N/A</v>
      </c>
      <c r="AS63" s="25" t="e">
        <f t="shared" si="34"/>
        <v>#N/A</v>
      </c>
      <c r="AT63" s="25" t="e">
        <f t="shared" si="34"/>
        <v>#N/A</v>
      </c>
      <c r="AU63" s="25" t="e">
        <f t="shared" si="34"/>
        <v>#N/A</v>
      </c>
    </row>
    <row r="64" spans="1:47" x14ac:dyDescent="0.25">
      <c r="F64" s="25" t="str">
        <f t="shared" si="30"/>
        <v/>
      </c>
      <c r="G64" s="28" t="str">
        <f t="shared" si="31"/>
        <v/>
      </c>
      <c r="H64" s="25" t="e">
        <f>IF(ISNUMBER($G$64),IF(ROUND(($G$64-H$55)/7,0)=0,0,NA()),NA())</f>
        <v>#N/A</v>
      </c>
      <c r="I64" s="25" t="e">
        <f t="shared" ref="I64:AU64" si="35">IF(ISNUMBER($G$64),IF(ROUND(($G$64-I$55)/7,0)=0,0,NA()),NA())</f>
        <v>#N/A</v>
      </c>
      <c r="J64" s="25" t="e">
        <f t="shared" si="35"/>
        <v>#N/A</v>
      </c>
      <c r="K64" s="25" t="e">
        <f t="shared" si="35"/>
        <v>#N/A</v>
      </c>
      <c r="L64" s="25" t="e">
        <f t="shared" si="35"/>
        <v>#N/A</v>
      </c>
      <c r="M64" s="25" t="e">
        <f t="shared" si="35"/>
        <v>#N/A</v>
      </c>
      <c r="N64" s="25" t="e">
        <f t="shared" si="35"/>
        <v>#N/A</v>
      </c>
      <c r="O64" s="25" t="e">
        <f t="shared" si="35"/>
        <v>#N/A</v>
      </c>
      <c r="P64" s="25" t="e">
        <f t="shared" si="35"/>
        <v>#N/A</v>
      </c>
      <c r="Q64" s="25" t="e">
        <f t="shared" si="35"/>
        <v>#N/A</v>
      </c>
      <c r="R64" s="25" t="e">
        <f t="shared" si="35"/>
        <v>#N/A</v>
      </c>
      <c r="S64" s="25" t="e">
        <f t="shared" si="35"/>
        <v>#N/A</v>
      </c>
      <c r="T64" s="25" t="e">
        <f t="shared" si="35"/>
        <v>#N/A</v>
      </c>
      <c r="U64" s="25" t="e">
        <f t="shared" si="35"/>
        <v>#N/A</v>
      </c>
      <c r="V64" s="25" t="e">
        <f t="shared" si="35"/>
        <v>#N/A</v>
      </c>
      <c r="W64" s="25" t="e">
        <f t="shared" si="35"/>
        <v>#N/A</v>
      </c>
      <c r="X64" s="25" t="e">
        <f t="shared" si="35"/>
        <v>#N/A</v>
      </c>
      <c r="Y64" s="25" t="e">
        <f t="shared" si="35"/>
        <v>#N/A</v>
      </c>
      <c r="Z64" s="25" t="e">
        <f t="shared" si="35"/>
        <v>#N/A</v>
      </c>
      <c r="AA64" s="25" t="e">
        <f t="shared" si="35"/>
        <v>#N/A</v>
      </c>
      <c r="AB64" s="25" t="e">
        <f t="shared" si="35"/>
        <v>#N/A</v>
      </c>
      <c r="AC64" s="25" t="e">
        <f t="shared" si="35"/>
        <v>#N/A</v>
      </c>
      <c r="AD64" s="25" t="e">
        <f t="shared" si="35"/>
        <v>#N/A</v>
      </c>
      <c r="AE64" s="25" t="e">
        <f t="shared" si="35"/>
        <v>#N/A</v>
      </c>
      <c r="AF64" s="25" t="e">
        <f t="shared" si="35"/>
        <v>#N/A</v>
      </c>
      <c r="AG64" s="25" t="e">
        <f t="shared" si="35"/>
        <v>#N/A</v>
      </c>
      <c r="AH64" s="25" t="e">
        <f t="shared" si="35"/>
        <v>#N/A</v>
      </c>
      <c r="AI64" s="25" t="e">
        <f t="shared" si="35"/>
        <v>#N/A</v>
      </c>
      <c r="AJ64" s="25" t="e">
        <f t="shared" si="35"/>
        <v>#N/A</v>
      </c>
      <c r="AK64" s="25" t="e">
        <f t="shared" si="35"/>
        <v>#N/A</v>
      </c>
      <c r="AL64" s="25" t="e">
        <f t="shared" si="35"/>
        <v>#N/A</v>
      </c>
      <c r="AM64" s="25" t="e">
        <f t="shared" si="35"/>
        <v>#N/A</v>
      </c>
      <c r="AN64" s="25" t="e">
        <f t="shared" si="35"/>
        <v>#N/A</v>
      </c>
      <c r="AO64" s="25" t="e">
        <f t="shared" si="35"/>
        <v>#N/A</v>
      </c>
      <c r="AP64" s="25" t="e">
        <f t="shared" si="35"/>
        <v>#N/A</v>
      </c>
      <c r="AQ64" s="25" t="e">
        <f t="shared" si="35"/>
        <v>#N/A</v>
      </c>
      <c r="AR64" s="25" t="e">
        <f t="shared" si="35"/>
        <v>#N/A</v>
      </c>
      <c r="AS64" s="25" t="e">
        <f t="shared" si="35"/>
        <v>#N/A</v>
      </c>
      <c r="AT64" s="25" t="e">
        <f t="shared" si="35"/>
        <v>#N/A</v>
      </c>
      <c r="AU64" s="25" t="e">
        <f t="shared" si="35"/>
        <v>#N/A</v>
      </c>
    </row>
    <row r="65" spans="1:1" x14ac:dyDescent="0.25">
      <c r="A65" s="39" t="str">
        <f>A40</f>
        <v/>
      </c>
    </row>
    <row r="66" spans="1:1" x14ac:dyDescent="0.25">
      <c r="A66" s="39" t="str">
        <f t="shared" ref="A66:A69" si="36">A41</f>
        <v/>
      </c>
    </row>
    <row r="67" spans="1:1" x14ac:dyDescent="0.25">
      <c r="A67" s="39" t="str">
        <f t="shared" si="36"/>
        <v/>
      </c>
    </row>
    <row r="68" spans="1:1" x14ac:dyDescent="0.25">
      <c r="A68" s="39" t="str">
        <f t="shared" si="36"/>
        <v/>
      </c>
    </row>
    <row r="69" spans="1:1" x14ac:dyDescent="0.25">
      <c r="A69" s="39" t="str">
        <f t="shared" si="36"/>
        <v/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69"/>
  <sheetViews>
    <sheetView showGridLines="0" showRowColHeaders="0" zoomScale="85" zoomScaleNormal="85" workbookViewId="0">
      <pane ySplit="1" topLeftCell="A2" activePane="bottomLeft" state="frozen"/>
      <selection pane="bottomLeft" activeCell="B35" sqref="B35"/>
    </sheetView>
  </sheetViews>
  <sheetFormatPr defaultColWidth="8.85546875" defaultRowHeight="15" x14ac:dyDescent="0.25"/>
  <cols>
    <col min="1" max="1" width="24.5703125" style="39" bestFit="1" customWidth="1"/>
    <col min="2" max="2" width="5.5703125" style="38" bestFit="1" customWidth="1"/>
    <col min="3" max="3" width="2.7109375" style="39" customWidth="1"/>
    <col min="4" max="4" width="168.7109375" style="39" customWidth="1"/>
    <col min="5" max="5" width="2.7109375" style="24" customWidth="1"/>
    <col min="6" max="47" width="8.85546875" style="25"/>
    <col min="48" max="16384" width="8.85546875" style="24"/>
  </cols>
  <sheetData>
    <row r="1" spans="1:47" s="23" customFormat="1" ht="18.75" x14ac:dyDescent="0.3">
      <c r="A1" s="34" t="str">
        <f>CONCATENATE('Data Entry'!C17," ",'Data Entry'!B17)</f>
        <v xml:space="preserve"> </v>
      </c>
      <c r="B1" s="35"/>
      <c r="C1" s="36"/>
      <c r="D1" s="36"/>
      <c r="F1" s="55"/>
      <c r="G1" s="55" t="s">
        <v>67</v>
      </c>
      <c r="H1" s="55">
        <f>'Data Entry'!K17</f>
        <v>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ht="18.75" x14ac:dyDescent="0.3">
      <c r="A2" s="37"/>
    </row>
    <row r="3" spans="1:47" x14ac:dyDescent="0.25">
      <c r="A3" s="40" t="str">
        <f>CONCATENATE("Grade ",'Data Entry'!G17," ",'Data Entry'!F17," ","Measure")</f>
        <v>Grade   Measure</v>
      </c>
      <c r="B3" s="41"/>
      <c r="G3" s="25" t="s">
        <v>57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25">
        <v>13</v>
      </c>
      <c r="U3" s="25">
        <v>14</v>
      </c>
      <c r="V3" s="25">
        <v>15</v>
      </c>
      <c r="W3" s="25">
        <v>16</v>
      </c>
      <c r="X3" s="25">
        <v>17</v>
      </c>
      <c r="Y3" s="25">
        <v>18</v>
      </c>
      <c r="Z3" s="25">
        <v>19</v>
      </c>
      <c r="AA3" s="25">
        <v>20</v>
      </c>
      <c r="AB3" s="25">
        <v>21</v>
      </c>
      <c r="AC3" s="25">
        <v>22</v>
      </c>
      <c r="AD3" s="25">
        <v>23</v>
      </c>
      <c r="AE3" s="25">
        <v>24</v>
      </c>
      <c r="AF3" s="25">
        <v>25</v>
      </c>
      <c r="AG3" s="25">
        <v>26</v>
      </c>
      <c r="AH3" s="25">
        <v>27</v>
      </c>
      <c r="AI3" s="25">
        <v>28</v>
      </c>
      <c r="AJ3" s="25">
        <v>29</v>
      </c>
      <c r="AK3" s="25">
        <v>30</v>
      </c>
      <c r="AL3" s="25">
        <v>31</v>
      </c>
      <c r="AM3" s="25">
        <v>32</v>
      </c>
      <c r="AN3" s="25">
        <v>33</v>
      </c>
      <c r="AO3" s="25">
        <v>34</v>
      </c>
      <c r="AP3" s="25">
        <v>35</v>
      </c>
      <c r="AQ3" s="25">
        <v>36</v>
      </c>
      <c r="AR3" s="25">
        <v>37</v>
      </c>
      <c r="AS3" s="25">
        <v>38</v>
      </c>
      <c r="AT3" s="25">
        <v>39</v>
      </c>
      <c r="AU3" s="25">
        <v>40</v>
      </c>
    </row>
    <row r="4" spans="1:47" s="26" customFormat="1" x14ac:dyDescent="0.25">
      <c r="A4" s="42"/>
      <c r="B4" s="41"/>
      <c r="C4" s="43"/>
      <c r="D4" s="43"/>
      <c r="F4" s="25" t="s">
        <v>58</v>
      </c>
      <c r="G4" s="25" t="str">
        <f>IF(ISTEXT('Data Entry'!F2), 'Data Entry'!F2, "")</f>
        <v>Computation</v>
      </c>
      <c r="H4" s="25" t="e">
        <f>IF(ISNUMBER('Data Entry'!M17),'Data Entry'!M17,NA())</f>
        <v>#N/A</v>
      </c>
      <c r="I4" s="25" t="e">
        <f>IF(ISNUMBER('Data Entry'!N17),'Data Entry'!N17,NA())</f>
        <v>#N/A</v>
      </c>
      <c r="J4" s="25" t="e">
        <f>IF(ISNUMBER('Data Entry'!O17),'Data Entry'!O17,NA())</f>
        <v>#N/A</v>
      </c>
      <c r="K4" s="25" t="e">
        <f>IF(ISNUMBER('Data Entry'!P17),'Data Entry'!P17,NA())</f>
        <v>#N/A</v>
      </c>
      <c r="L4" s="25" t="e">
        <f>IF(ISNUMBER('Data Entry'!Q17),'Data Entry'!Q17,NA())</f>
        <v>#N/A</v>
      </c>
      <c r="M4" s="25" t="e">
        <f>IF(ISNUMBER('Data Entry'!R17),'Data Entry'!R17,NA())</f>
        <v>#N/A</v>
      </c>
      <c r="N4" s="25" t="e">
        <f>IF(ISNUMBER('Data Entry'!S17),'Data Entry'!S17,NA())</f>
        <v>#N/A</v>
      </c>
      <c r="O4" s="25" t="e">
        <f>IF(ISNUMBER('Data Entry'!T17),'Data Entry'!T17,NA())</f>
        <v>#N/A</v>
      </c>
      <c r="P4" s="25" t="e">
        <f>IF(ISNUMBER('Data Entry'!U17),'Data Entry'!U17,NA())</f>
        <v>#N/A</v>
      </c>
      <c r="Q4" s="25" t="e">
        <f>IF(ISNUMBER('Data Entry'!V17),'Data Entry'!V17,NA())</f>
        <v>#N/A</v>
      </c>
      <c r="R4" s="25" t="e">
        <f>IF(ISNUMBER('Data Entry'!W17),'Data Entry'!W17,NA())</f>
        <v>#N/A</v>
      </c>
      <c r="S4" s="25" t="e">
        <f>IF(ISNUMBER('Data Entry'!X17),'Data Entry'!X17,NA())</f>
        <v>#N/A</v>
      </c>
      <c r="T4" s="25" t="e">
        <f>IF(ISNUMBER('Data Entry'!Y17),'Data Entry'!Y17,NA())</f>
        <v>#N/A</v>
      </c>
      <c r="U4" s="25" t="e">
        <f>IF(ISNUMBER('Data Entry'!Z17),'Data Entry'!Z17,NA())</f>
        <v>#N/A</v>
      </c>
      <c r="V4" s="25" t="e">
        <f>IF(ISNUMBER('Data Entry'!AA17),'Data Entry'!AA17,NA())</f>
        <v>#N/A</v>
      </c>
      <c r="W4" s="25" t="e">
        <f>IF(ISNUMBER('Data Entry'!AB17),'Data Entry'!AB17,NA())</f>
        <v>#N/A</v>
      </c>
      <c r="X4" s="25" t="e">
        <f>IF(ISNUMBER('Data Entry'!AC17),'Data Entry'!AC17,NA())</f>
        <v>#N/A</v>
      </c>
      <c r="Y4" s="25" t="e">
        <f>IF(ISNUMBER('Data Entry'!AD17),'Data Entry'!AD17,NA())</f>
        <v>#N/A</v>
      </c>
      <c r="Z4" s="25" t="e">
        <f>IF(ISNUMBER('Data Entry'!AE17),'Data Entry'!AE17,NA())</f>
        <v>#N/A</v>
      </c>
      <c r="AA4" s="25" t="e">
        <f>IF(ISNUMBER('Data Entry'!AF17),'Data Entry'!AF17,NA())</f>
        <v>#N/A</v>
      </c>
      <c r="AB4" s="25" t="e">
        <f>IF(ISNUMBER('Data Entry'!AG17),'Data Entry'!AG17,NA())</f>
        <v>#N/A</v>
      </c>
      <c r="AC4" s="25" t="e">
        <f>IF(ISNUMBER('Data Entry'!AH17),'Data Entry'!AH17,NA())</f>
        <v>#N/A</v>
      </c>
      <c r="AD4" s="25" t="e">
        <f>IF(ISNUMBER('Data Entry'!AI17),'Data Entry'!AI17,NA())</f>
        <v>#N/A</v>
      </c>
      <c r="AE4" s="25" t="e">
        <f>IF(ISNUMBER('Data Entry'!AJ17),'Data Entry'!AJ17,NA())</f>
        <v>#N/A</v>
      </c>
      <c r="AF4" s="25" t="e">
        <f>IF(ISNUMBER('Data Entry'!AK17),'Data Entry'!AK17,NA())</f>
        <v>#N/A</v>
      </c>
      <c r="AG4" s="25" t="e">
        <f>IF(ISNUMBER('Data Entry'!AL17),'Data Entry'!AL17,NA())</f>
        <v>#N/A</v>
      </c>
      <c r="AH4" s="25" t="e">
        <f>IF(ISNUMBER('Data Entry'!AM17),'Data Entry'!AM17,NA())</f>
        <v>#N/A</v>
      </c>
      <c r="AI4" s="25" t="e">
        <f>IF(ISNUMBER('Data Entry'!AN17),'Data Entry'!AN17,NA())</f>
        <v>#N/A</v>
      </c>
      <c r="AJ4" s="25" t="e">
        <f>IF(ISNUMBER('Data Entry'!AO17),'Data Entry'!AO17,NA())</f>
        <v>#N/A</v>
      </c>
      <c r="AK4" s="25" t="e">
        <f>IF(ISNUMBER('Data Entry'!AP17),'Data Entry'!AP17,NA())</f>
        <v>#N/A</v>
      </c>
      <c r="AL4" s="25" t="e">
        <f>IF(ISNUMBER('Data Entry'!AQ17),'Data Entry'!AQ17,NA())</f>
        <v>#N/A</v>
      </c>
      <c r="AM4" s="25" t="e">
        <f>IF(ISNUMBER('Data Entry'!AR17),'Data Entry'!AR17,NA())</f>
        <v>#N/A</v>
      </c>
      <c r="AN4" s="25" t="e">
        <f>IF(ISNUMBER('Data Entry'!AS17),'Data Entry'!AS17,NA())</f>
        <v>#N/A</v>
      </c>
      <c r="AO4" s="25" t="e">
        <f>IF(ISNUMBER('Data Entry'!AT17),'Data Entry'!AT17,NA())</f>
        <v>#N/A</v>
      </c>
      <c r="AP4" s="25" t="e">
        <f>IF(ISNUMBER('Data Entry'!AU17),'Data Entry'!AU17,NA())</f>
        <v>#N/A</v>
      </c>
      <c r="AQ4" s="25" t="e">
        <f>IF(ISNUMBER('Data Entry'!AV17),'Data Entry'!AV17,NA())</f>
        <v>#N/A</v>
      </c>
      <c r="AR4" s="25" t="e">
        <f>IF(ISNUMBER('Data Entry'!AW17),'Data Entry'!AW17,NA())</f>
        <v>#N/A</v>
      </c>
      <c r="AS4" s="25" t="e">
        <f>IF(ISNUMBER('Data Entry'!AX17),'Data Entry'!AX17,NA())</f>
        <v>#N/A</v>
      </c>
      <c r="AT4" s="25" t="e">
        <f>IF(ISNUMBER('Data Entry'!AY17),'Data Entry'!AY17,NA())</f>
        <v>#N/A</v>
      </c>
      <c r="AU4" s="25" t="e">
        <f>IF(ISNUMBER('Data Entry'!AZ17),'Data Entry'!AZ17,NA())</f>
        <v>#N/A</v>
      </c>
    </row>
    <row r="5" spans="1:47" s="27" customFormat="1" x14ac:dyDescent="0.25">
      <c r="A5" s="44" t="s">
        <v>63</v>
      </c>
      <c r="B5" s="41"/>
      <c r="C5" s="45"/>
      <c r="D5" s="45"/>
      <c r="F5" s="28"/>
      <c r="G5" s="28"/>
      <c r="H5" s="28" t="e">
        <f>IF(ISNUMBER('Data Entry'!J17),'Data Entry'!J17,NA())</f>
        <v>#N/A</v>
      </c>
      <c r="I5" s="28" t="e">
        <f>H5+7</f>
        <v>#N/A</v>
      </c>
      <c r="J5" s="28" t="e">
        <f t="shared" ref="J5" si="0">I5+7</f>
        <v>#N/A</v>
      </c>
      <c r="K5" s="28" t="e">
        <f>IF(K$3&lt;($H$1+1),J$5+7,NA())</f>
        <v>#N/A</v>
      </c>
      <c r="L5" s="28" t="e">
        <f t="shared" ref="L5:AU5" si="1">IF(L$3&lt;($H$1+1),K$5+7,NA())</f>
        <v>#N/A</v>
      </c>
      <c r="M5" s="28" t="e">
        <f t="shared" si="1"/>
        <v>#N/A</v>
      </c>
      <c r="N5" s="28" t="e">
        <f t="shared" si="1"/>
        <v>#N/A</v>
      </c>
      <c r="O5" s="28" t="e">
        <f t="shared" si="1"/>
        <v>#N/A</v>
      </c>
      <c r="P5" s="28" t="e">
        <f t="shared" si="1"/>
        <v>#N/A</v>
      </c>
      <c r="Q5" s="28" t="e">
        <f t="shared" si="1"/>
        <v>#N/A</v>
      </c>
      <c r="R5" s="28" t="e">
        <f t="shared" si="1"/>
        <v>#N/A</v>
      </c>
      <c r="S5" s="28" t="e">
        <f t="shared" si="1"/>
        <v>#N/A</v>
      </c>
      <c r="T5" s="28" t="e">
        <f t="shared" si="1"/>
        <v>#N/A</v>
      </c>
      <c r="U5" s="28" t="e">
        <f t="shared" si="1"/>
        <v>#N/A</v>
      </c>
      <c r="V5" s="28" t="e">
        <f t="shared" si="1"/>
        <v>#N/A</v>
      </c>
      <c r="W5" s="28" t="e">
        <f t="shared" si="1"/>
        <v>#N/A</v>
      </c>
      <c r="X5" s="28" t="e">
        <f t="shared" si="1"/>
        <v>#N/A</v>
      </c>
      <c r="Y5" s="28" t="e">
        <f t="shared" si="1"/>
        <v>#N/A</v>
      </c>
      <c r="Z5" s="28" t="e">
        <f t="shared" si="1"/>
        <v>#N/A</v>
      </c>
      <c r="AA5" s="28" t="e">
        <f t="shared" si="1"/>
        <v>#N/A</v>
      </c>
      <c r="AB5" s="28" t="e">
        <f t="shared" si="1"/>
        <v>#N/A</v>
      </c>
      <c r="AC5" s="28" t="e">
        <f t="shared" si="1"/>
        <v>#N/A</v>
      </c>
      <c r="AD5" s="28" t="e">
        <f t="shared" si="1"/>
        <v>#N/A</v>
      </c>
      <c r="AE5" s="28" t="e">
        <f t="shared" si="1"/>
        <v>#N/A</v>
      </c>
      <c r="AF5" s="28" t="e">
        <f t="shared" si="1"/>
        <v>#N/A</v>
      </c>
      <c r="AG5" s="28" t="e">
        <f t="shared" si="1"/>
        <v>#N/A</v>
      </c>
      <c r="AH5" s="28" t="e">
        <f t="shared" si="1"/>
        <v>#N/A</v>
      </c>
      <c r="AI5" s="28" t="e">
        <f t="shared" si="1"/>
        <v>#N/A</v>
      </c>
      <c r="AJ5" s="28" t="e">
        <f t="shared" si="1"/>
        <v>#N/A</v>
      </c>
      <c r="AK5" s="28" t="e">
        <f t="shared" si="1"/>
        <v>#N/A</v>
      </c>
      <c r="AL5" s="28" t="e">
        <f t="shared" si="1"/>
        <v>#N/A</v>
      </c>
      <c r="AM5" s="28" t="e">
        <f t="shared" si="1"/>
        <v>#N/A</v>
      </c>
      <c r="AN5" s="28" t="e">
        <f t="shared" si="1"/>
        <v>#N/A</v>
      </c>
      <c r="AO5" s="28" t="e">
        <f t="shared" si="1"/>
        <v>#N/A</v>
      </c>
      <c r="AP5" s="28" t="e">
        <f t="shared" si="1"/>
        <v>#N/A</v>
      </c>
      <c r="AQ5" s="28" t="e">
        <f t="shared" si="1"/>
        <v>#N/A</v>
      </c>
      <c r="AR5" s="28" t="e">
        <f t="shared" si="1"/>
        <v>#N/A</v>
      </c>
      <c r="AS5" s="28" t="e">
        <f t="shared" si="1"/>
        <v>#N/A</v>
      </c>
      <c r="AT5" s="28" t="e">
        <f t="shared" si="1"/>
        <v>#N/A</v>
      </c>
      <c r="AU5" s="28" t="e">
        <f t="shared" si="1"/>
        <v>#N/A</v>
      </c>
    </row>
    <row r="6" spans="1:47" x14ac:dyDescent="0.25">
      <c r="A6" s="46" t="s">
        <v>64</v>
      </c>
      <c r="B6" s="41" t="e">
        <f>'Data Entry'!BB17</f>
        <v>#N/A</v>
      </c>
      <c r="F6" s="25" t="s">
        <v>62</v>
      </c>
      <c r="G6" s="25" t="s">
        <v>59</v>
      </c>
      <c r="J6" s="25" t="e">
        <f>IF(OR($B$10=0,$B$10=1),MEDIAN(H4:J4),NA())</f>
        <v>#N/A</v>
      </c>
      <c r="K6" s="25" t="e">
        <f>IF(K$3=$H$1,IF(OR($B$10=0,$B$10=1),$B$6,NA()),NA())</f>
        <v>#N/A</v>
      </c>
      <c r="L6" s="25" t="e">
        <f t="shared" ref="L6:AU6" si="2">IF(L$3=$H$1,IF(OR($B$10=0,$B$10=1),$B$6,NA()),NA())</f>
        <v>#N/A</v>
      </c>
      <c r="M6" s="25" t="e">
        <f t="shared" si="2"/>
        <v>#N/A</v>
      </c>
      <c r="N6" s="25" t="e">
        <f t="shared" si="2"/>
        <v>#N/A</v>
      </c>
      <c r="O6" s="25" t="e">
        <f t="shared" si="2"/>
        <v>#N/A</v>
      </c>
      <c r="P6" s="25" t="e">
        <f t="shared" si="2"/>
        <v>#N/A</v>
      </c>
      <c r="Q6" s="25" t="e">
        <f t="shared" si="2"/>
        <v>#N/A</v>
      </c>
      <c r="R6" s="25" t="e">
        <f t="shared" si="2"/>
        <v>#N/A</v>
      </c>
      <c r="S6" s="25" t="e">
        <f t="shared" si="2"/>
        <v>#N/A</v>
      </c>
      <c r="T6" s="25" t="e">
        <f t="shared" si="2"/>
        <v>#N/A</v>
      </c>
      <c r="U6" s="25" t="e">
        <f t="shared" si="2"/>
        <v>#N/A</v>
      </c>
      <c r="V6" s="25" t="e">
        <f t="shared" si="2"/>
        <v>#N/A</v>
      </c>
      <c r="W6" s="25" t="e">
        <f t="shared" si="2"/>
        <v>#N/A</v>
      </c>
      <c r="X6" s="25" t="e">
        <f t="shared" si="2"/>
        <v>#N/A</v>
      </c>
      <c r="Y6" s="25" t="e">
        <f t="shared" si="2"/>
        <v>#N/A</v>
      </c>
      <c r="Z6" s="25" t="e">
        <f t="shared" si="2"/>
        <v>#N/A</v>
      </c>
      <c r="AA6" s="25" t="e">
        <f t="shared" si="2"/>
        <v>#N/A</v>
      </c>
      <c r="AB6" s="25" t="e">
        <f t="shared" si="2"/>
        <v>#N/A</v>
      </c>
      <c r="AC6" s="25" t="e">
        <f t="shared" si="2"/>
        <v>#N/A</v>
      </c>
      <c r="AD6" s="25" t="e">
        <f t="shared" si="2"/>
        <v>#N/A</v>
      </c>
      <c r="AE6" s="25" t="e">
        <f t="shared" si="2"/>
        <v>#N/A</v>
      </c>
      <c r="AF6" s="25" t="e">
        <f t="shared" si="2"/>
        <v>#N/A</v>
      </c>
      <c r="AG6" s="25" t="e">
        <f t="shared" si="2"/>
        <v>#N/A</v>
      </c>
      <c r="AH6" s="25" t="e">
        <f t="shared" si="2"/>
        <v>#N/A</v>
      </c>
      <c r="AI6" s="25" t="e">
        <f t="shared" si="2"/>
        <v>#N/A</v>
      </c>
      <c r="AJ6" s="25" t="e">
        <f t="shared" si="2"/>
        <v>#N/A</v>
      </c>
      <c r="AK6" s="25" t="e">
        <f t="shared" si="2"/>
        <v>#N/A</v>
      </c>
      <c r="AL6" s="25" t="e">
        <f t="shared" si="2"/>
        <v>#N/A</v>
      </c>
      <c r="AM6" s="25" t="e">
        <f t="shared" si="2"/>
        <v>#N/A</v>
      </c>
      <c r="AN6" s="25" t="e">
        <f t="shared" si="2"/>
        <v>#N/A</v>
      </c>
      <c r="AO6" s="25" t="e">
        <f t="shared" si="2"/>
        <v>#N/A</v>
      </c>
      <c r="AP6" s="25" t="e">
        <f t="shared" si="2"/>
        <v>#N/A</v>
      </c>
      <c r="AQ6" s="25" t="e">
        <f t="shared" si="2"/>
        <v>#N/A</v>
      </c>
      <c r="AR6" s="25" t="e">
        <f t="shared" si="2"/>
        <v>#N/A</v>
      </c>
      <c r="AS6" s="25" t="e">
        <f t="shared" si="2"/>
        <v>#N/A</v>
      </c>
      <c r="AT6" s="25" t="e">
        <f t="shared" si="2"/>
        <v>#N/A</v>
      </c>
      <c r="AU6" s="25" t="e">
        <f t="shared" si="2"/>
        <v>#N/A</v>
      </c>
    </row>
    <row r="7" spans="1:47" x14ac:dyDescent="0.25">
      <c r="A7" s="46" t="s">
        <v>65</v>
      </c>
      <c r="B7" s="41" t="e">
        <f>'Data Entry'!BC17</f>
        <v>#N/A</v>
      </c>
      <c r="G7" s="25" t="s">
        <v>60</v>
      </c>
      <c r="J7" s="25" t="e">
        <f>IF(OR($B$10=0,$B$10=2),MEDIAN(H4:J4),NA())</f>
        <v>#N/A</v>
      </c>
      <c r="K7" s="25" t="e">
        <f>IF(K$3=$H$1,IF(OR($B$10=0,$B$10=2),$B$7,NA()),NA())</f>
        <v>#N/A</v>
      </c>
      <c r="L7" s="25" t="e">
        <f t="shared" ref="L7:AU7" si="3">IF(L$3=$H$1,IF(OR($B$10=0,$B$10=2),$B$7,NA()),NA())</f>
        <v>#N/A</v>
      </c>
      <c r="M7" s="25" t="e">
        <f t="shared" si="3"/>
        <v>#N/A</v>
      </c>
      <c r="N7" s="25" t="e">
        <f t="shared" si="3"/>
        <v>#N/A</v>
      </c>
      <c r="O7" s="25" t="e">
        <f t="shared" si="3"/>
        <v>#N/A</v>
      </c>
      <c r="P7" s="25" t="e">
        <f t="shared" si="3"/>
        <v>#N/A</v>
      </c>
      <c r="Q7" s="25" t="e">
        <f t="shared" si="3"/>
        <v>#N/A</v>
      </c>
      <c r="R7" s="25" t="e">
        <f t="shared" si="3"/>
        <v>#N/A</v>
      </c>
      <c r="S7" s="25" t="e">
        <f t="shared" si="3"/>
        <v>#N/A</v>
      </c>
      <c r="T7" s="25" t="e">
        <f t="shared" si="3"/>
        <v>#N/A</v>
      </c>
      <c r="U7" s="25" t="e">
        <f t="shared" si="3"/>
        <v>#N/A</v>
      </c>
      <c r="V7" s="25" t="e">
        <f t="shared" si="3"/>
        <v>#N/A</v>
      </c>
      <c r="W7" s="25" t="e">
        <f t="shared" si="3"/>
        <v>#N/A</v>
      </c>
      <c r="X7" s="25" t="e">
        <f t="shared" si="3"/>
        <v>#N/A</v>
      </c>
      <c r="Y7" s="25" t="e">
        <f t="shared" si="3"/>
        <v>#N/A</v>
      </c>
      <c r="Z7" s="25" t="e">
        <f t="shared" si="3"/>
        <v>#N/A</v>
      </c>
      <c r="AA7" s="25" t="e">
        <f t="shared" si="3"/>
        <v>#N/A</v>
      </c>
      <c r="AB7" s="25" t="e">
        <f t="shared" si="3"/>
        <v>#N/A</v>
      </c>
      <c r="AC7" s="25" t="e">
        <f t="shared" si="3"/>
        <v>#N/A</v>
      </c>
      <c r="AD7" s="25" t="e">
        <f t="shared" si="3"/>
        <v>#N/A</v>
      </c>
      <c r="AE7" s="25" t="e">
        <f t="shared" si="3"/>
        <v>#N/A</v>
      </c>
      <c r="AF7" s="25" t="e">
        <f t="shared" si="3"/>
        <v>#N/A</v>
      </c>
      <c r="AG7" s="25" t="e">
        <f t="shared" si="3"/>
        <v>#N/A</v>
      </c>
      <c r="AH7" s="25" t="e">
        <f t="shared" si="3"/>
        <v>#N/A</v>
      </c>
      <c r="AI7" s="25" t="e">
        <f t="shared" si="3"/>
        <v>#N/A</v>
      </c>
      <c r="AJ7" s="25" t="e">
        <f t="shared" si="3"/>
        <v>#N/A</v>
      </c>
      <c r="AK7" s="25" t="e">
        <f t="shared" si="3"/>
        <v>#N/A</v>
      </c>
      <c r="AL7" s="25" t="e">
        <f t="shared" si="3"/>
        <v>#N/A</v>
      </c>
      <c r="AM7" s="25" t="e">
        <f t="shared" si="3"/>
        <v>#N/A</v>
      </c>
      <c r="AN7" s="25" t="e">
        <f t="shared" si="3"/>
        <v>#N/A</v>
      </c>
      <c r="AO7" s="25" t="e">
        <f t="shared" si="3"/>
        <v>#N/A</v>
      </c>
      <c r="AP7" s="25" t="e">
        <f t="shared" si="3"/>
        <v>#N/A</v>
      </c>
      <c r="AQ7" s="25" t="e">
        <f t="shared" si="3"/>
        <v>#N/A</v>
      </c>
      <c r="AR7" s="25" t="e">
        <f t="shared" si="3"/>
        <v>#N/A</v>
      </c>
      <c r="AS7" s="25" t="e">
        <f t="shared" si="3"/>
        <v>#N/A</v>
      </c>
      <c r="AT7" s="25" t="e">
        <f t="shared" si="3"/>
        <v>#N/A</v>
      </c>
      <c r="AU7" s="25" t="e">
        <f t="shared" si="3"/>
        <v>#N/A</v>
      </c>
    </row>
    <row r="8" spans="1:47" x14ac:dyDescent="0.25">
      <c r="A8" s="46" t="s">
        <v>66</v>
      </c>
      <c r="B8" s="41" t="e">
        <f>'Data Entry'!BD17</f>
        <v>#N/A</v>
      </c>
      <c r="G8" s="25" t="s">
        <v>61</v>
      </c>
      <c r="O8" s="25" t="e">
        <f>IF(OR($B$10=0,$B$10=3),MEDIAN(M4:O4),NA())</f>
        <v>#N/A</v>
      </c>
      <c r="P8" s="25" t="e">
        <f>IF(P$3=$H$1,IF(OR($B$10=0,$B$10=3),$B$8,NA()),NA())</f>
        <v>#N/A</v>
      </c>
      <c r="Q8" s="25" t="e">
        <f t="shared" ref="Q8:AU8" si="4">IF(Q$3=$H$1,IF(OR($B$10=0,$B$10=3),$B$8,NA()),NA())</f>
        <v>#N/A</v>
      </c>
      <c r="R8" s="25" t="e">
        <f t="shared" si="4"/>
        <v>#N/A</v>
      </c>
      <c r="S8" s="25" t="e">
        <f t="shared" si="4"/>
        <v>#N/A</v>
      </c>
      <c r="T8" s="25" t="e">
        <f t="shared" si="4"/>
        <v>#N/A</v>
      </c>
      <c r="U8" s="25" t="e">
        <f t="shared" si="4"/>
        <v>#N/A</v>
      </c>
      <c r="V8" s="25" t="e">
        <f t="shared" si="4"/>
        <v>#N/A</v>
      </c>
      <c r="W8" s="25" t="e">
        <f t="shared" si="4"/>
        <v>#N/A</v>
      </c>
      <c r="X8" s="25" t="e">
        <f t="shared" si="4"/>
        <v>#N/A</v>
      </c>
      <c r="Y8" s="25" t="e">
        <f t="shared" si="4"/>
        <v>#N/A</v>
      </c>
      <c r="Z8" s="25" t="e">
        <f t="shared" si="4"/>
        <v>#N/A</v>
      </c>
      <c r="AA8" s="25" t="e">
        <f t="shared" si="4"/>
        <v>#N/A</v>
      </c>
      <c r="AB8" s="25" t="e">
        <f t="shared" si="4"/>
        <v>#N/A</v>
      </c>
      <c r="AC8" s="25" t="e">
        <f t="shared" si="4"/>
        <v>#N/A</v>
      </c>
      <c r="AD8" s="25" t="e">
        <f t="shared" si="4"/>
        <v>#N/A</v>
      </c>
      <c r="AE8" s="25" t="e">
        <f t="shared" si="4"/>
        <v>#N/A</v>
      </c>
      <c r="AF8" s="25" t="e">
        <f t="shared" si="4"/>
        <v>#N/A</v>
      </c>
      <c r="AG8" s="25" t="e">
        <f t="shared" si="4"/>
        <v>#N/A</v>
      </c>
      <c r="AH8" s="25" t="e">
        <f t="shared" si="4"/>
        <v>#N/A</v>
      </c>
      <c r="AI8" s="25" t="e">
        <f t="shared" si="4"/>
        <v>#N/A</v>
      </c>
      <c r="AJ8" s="25" t="e">
        <f t="shared" si="4"/>
        <v>#N/A</v>
      </c>
      <c r="AK8" s="25" t="e">
        <f t="shared" si="4"/>
        <v>#N/A</v>
      </c>
      <c r="AL8" s="25" t="e">
        <f t="shared" si="4"/>
        <v>#N/A</v>
      </c>
      <c r="AM8" s="25" t="e">
        <f t="shared" si="4"/>
        <v>#N/A</v>
      </c>
      <c r="AN8" s="25" t="e">
        <f t="shared" si="4"/>
        <v>#N/A</v>
      </c>
      <c r="AO8" s="25" t="e">
        <f t="shared" si="4"/>
        <v>#N/A</v>
      </c>
      <c r="AP8" s="25" t="e">
        <f t="shared" si="4"/>
        <v>#N/A</v>
      </c>
      <c r="AQ8" s="25" t="e">
        <f t="shared" si="4"/>
        <v>#N/A</v>
      </c>
      <c r="AR8" s="25" t="e">
        <f t="shared" si="4"/>
        <v>#N/A</v>
      </c>
      <c r="AS8" s="25" t="e">
        <f t="shared" si="4"/>
        <v>#N/A</v>
      </c>
      <c r="AT8" s="25" t="e">
        <f t="shared" si="4"/>
        <v>#N/A</v>
      </c>
      <c r="AU8" s="25" t="e">
        <f t="shared" si="4"/>
        <v>#N/A</v>
      </c>
    </row>
    <row r="9" spans="1:47" ht="15.75" thickBot="1" x14ac:dyDescent="0.3">
      <c r="A9" s="46"/>
      <c r="B9" s="41"/>
      <c r="H9" s="28"/>
    </row>
    <row r="10" spans="1:47" ht="30.75" thickBot="1" x14ac:dyDescent="0.3">
      <c r="A10" s="47" t="s">
        <v>74</v>
      </c>
      <c r="B10" s="48"/>
      <c r="F10" s="25" t="str">
        <f>IF(ISNUMBER(G10), CONCATENATE("Event on: ", TEXT(G10, "m/d/yy")), "")</f>
        <v/>
      </c>
      <c r="G10" s="28" t="str">
        <f>IF(ISNUMBER(Events!C23), Events!C23,"")</f>
        <v/>
      </c>
      <c r="H10" s="25" t="e">
        <f>IF(ISNUMBER($G$10),IF(ROUND(($G$10-H$5)/7,0)=0,0,NA()),NA())</f>
        <v>#N/A</v>
      </c>
      <c r="I10" s="25" t="e">
        <f t="shared" ref="I10:AU10" si="5">IF(ISNUMBER($G$10),IF(ROUND(($G$10-I$5)/7,0)=0,0,NA()),NA())</f>
        <v>#N/A</v>
      </c>
      <c r="J10" s="25" t="e">
        <f t="shared" si="5"/>
        <v>#N/A</v>
      </c>
      <c r="K10" s="25" t="e">
        <f t="shared" si="5"/>
        <v>#N/A</v>
      </c>
      <c r="L10" s="25" t="e">
        <f t="shared" si="5"/>
        <v>#N/A</v>
      </c>
      <c r="M10" s="25" t="e">
        <f t="shared" si="5"/>
        <v>#N/A</v>
      </c>
      <c r="N10" s="25" t="e">
        <f t="shared" si="5"/>
        <v>#N/A</v>
      </c>
      <c r="O10" s="25" t="e">
        <f t="shared" si="5"/>
        <v>#N/A</v>
      </c>
      <c r="P10" s="25" t="e">
        <f t="shared" si="5"/>
        <v>#N/A</v>
      </c>
      <c r="Q10" s="25" t="e">
        <f t="shared" si="5"/>
        <v>#N/A</v>
      </c>
      <c r="R10" s="25" t="e">
        <f t="shared" si="5"/>
        <v>#N/A</v>
      </c>
      <c r="S10" s="25" t="e">
        <f t="shared" si="5"/>
        <v>#N/A</v>
      </c>
      <c r="T10" s="25" t="e">
        <f t="shared" si="5"/>
        <v>#N/A</v>
      </c>
      <c r="U10" s="25" t="e">
        <f t="shared" si="5"/>
        <v>#N/A</v>
      </c>
      <c r="V10" s="25" t="e">
        <f t="shared" si="5"/>
        <v>#N/A</v>
      </c>
      <c r="W10" s="25" t="e">
        <f t="shared" si="5"/>
        <v>#N/A</v>
      </c>
      <c r="X10" s="25" t="e">
        <f t="shared" si="5"/>
        <v>#N/A</v>
      </c>
      <c r="Y10" s="25" t="e">
        <f t="shared" si="5"/>
        <v>#N/A</v>
      </c>
      <c r="Z10" s="25" t="e">
        <f t="shared" si="5"/>
        <v>#N/A</v>
      </c>
      <c r="AA10" s="25" t="e">
        <f t="shared" si="5"/>
        <v>#N/A</v>
      </c>
      <c r="AB10" s="25" t="e">
        <f t="shared" si="5"/>
        <v>#N/A</v>
      </c>
      <c r="AC10" s="25" t="e">
        <f t="shared" si="5"/>
        <v>#N/A</v>
      </c>
      <c r="AD10" s="25" t="e">
        <f t="shared" si="5"/>
        <v>#N/A</v>
      </c>
      <c r="AE10" s="25" t="e">
        <f t="shared" si="5"/>
        <v>#N/A</v>
      </c>
      <c r="AF10" s="25" t="e">
        <f t="shared" si="5"/>
        <v>#N/A</v>
      </c>
      <c r="AG10" s="25" t="e">
        <f t="shared" si="5"/>
        <v>#N/A</v>
      </c>
      <c r="AH10" s="25" t="e">
        <f t="shared" si="5"/>
        <v>#N/A</v>
      </c>
      <c r="AI10" s="25" t="e">
        <f t="shared" si="5"/>
        <v>#N/A</v>
      </c>
      <c r="AJ10" s="25" t="e">
        <f t="shared" si="5"/>
        <v>#N/A</v>
      </c>
      <c r="AK10" s="25" t="e">
        <f t="shared" si="5"/>
        <v>#N/A</v>
      </c>
      <c r="AL10" s="25" t="e">
        <f t="shared" si="5"/>
        <v>#N/A</v>
      </c>
      <c r="AM10" s="25" t="e">
        <f t="shared" si="5"/>
        <v>#N/A</v>
      </c>
      <c r="AN10" s="25" t="e">
        <f t="shared" si="5"/>
        <v>#N/A</v>
      </c>
      <c r="AO10" s="25" t="e">
        <f t="shared" si="5"/>
        <v>#N/A</v>
      </c>
      <c r="AP10" s="25" t="e">
        <f t="shared" si="5"/>
        <v>#N/A</v>
      </c>
      <c r="AQ10" s="25" t="e">
        <f t="shared" si="5"/>
        <v>#N/A</v>
      </c>
      <c r="AR10" s="25" t="e">
        <f t="shared" si="5"/>
        <v>#N/A</v>
      </c>
      <c r="AS10" s="25" t="e">
        <f t="shared" si="5"/>
        <v>#N/A</v>
      </c>
      <c r="AT10" s="25" t="e">
        <f t="shared" si="5"/>
        <v>#N/A</v>
      </c>
      <c r="AU10" s="25" t="e">
        <f t="shared" si="5"/>
        <v>#N/A</v>
      </c>
    </row>
    <row r="11" spans="1:47" x14ac:dyDescent="0.25">
      <c r="F11" s="25" t="str">
        <f t="shared" ref="F11:F14" si="6">IF(ISNUMBER(G11), CONCATENATE("Event on: ", TEXT(G11, "m/d/yy")), "")</f>
        <v/>
      </c>
      <c r="G11" s="28" t="str">
        <f>IF(ISNUMBER(Events!C24), Events!C24,"")</f>
        <v/>
      </c>
      <c r="H11" s="25" t="e">
        <f>IF(ISNUMBER($G$11),IF(ROUND(($G$11-H$5)/7,0)=0,0,NA()),NA())</f>
        <v>#N/A</v>
      </c>
      <c r="I11" s="25" t="e">
        <f t="shared" ref="I11:AU11" si="7">IF(ISNUMBER($G$11),IF(ROUND(($G$11-I$5)/7,0)=0,0,NA()),NA())</f>
        <v>#N/A</v>
      </c>
      <c r="J11" s="25" t="e">
        <f t="shared" si="7"/>
        <v>#N/A</v>
      </c>
      <c r="K11" s="25" t="e">
        <f t="shared" si="7"/>
        <v>#N/A</v>
      </c>
      <c r="L11" s="25" t="e">
        <f t="shared" si="7"/>
        <v>#N/A</v>
      </c>
      <c r="M11" s="25" t="e">
        <f t="shared" si="7"/>
        <v>#N/A</v>
      </c>
      <c r="N11" s="25" t="e">
        <f t="shared" si="7"/>
        <v>#N/A</v>
      </c>
      <c r="O11" s="25" t="e">
        <f t="shared" si="7"/>
        <v>#N/A</v>
      </c>
      <c r="P11" s="25" t="e">
        <f t="shared" si="7"/>
        <v>#N/A</v>
      </c>
      <c r="Q11" s="25" t="e">
        <f t="shared" si="7"/>
        <v>#N/A</v>
      </c>
      <c r="R11" s="25" t="e">
        <f t="shared" si="7"/>
        <v>#N/A</v>
      </c>
      <c r="S11" s="25" t="e">
        <f t="shared" si="7"/>
        <v>#N/A</v>
      </c>
      <c r="T11" s="25" t="e">
        <f t="shared" si="7"/>
        <v>#N/A</v>
      </c>
      <c r="U11" s="25" t="e">
        <f t="shared" si="7"/>
        <v>#N/A</v>
      </c>
      <c r="V11" s="25" t="e">
        <f t="shared" si="7"/>
        <v>#N/A</v>
      </c>
      <c r="W11" s="25" t="e">
        <f t="shared" si="7"/>
        <v>#N/A</v>
      </c>
      <c r="X11" s="25" t="e">
        <f t="shared" si="7"/>
        <v>#N/A</v>
      </c>
      <c r="Y11" s="25" t="e">
        <f t="shared" si="7"/>
        <v>#N/A</v>
      </c>
      <c r="Z11" s="25" t="e">
        <f t="shared" si="7"/>
        <v>#N/A</v>
      </c>
      <c r="AA11" s="25" t="e">
        <f t="shared" si="7"/>
        <v>#N/A</v>
      </c>
      <c r="AB11" s="25" t="e">
        <f t="shared" si="7"/>
        <v>#N/A</v>
      </c>
      <c r="AC11" s="25" t="e">
        <f t="shared" si="7"/>
        <v>#N/A</v>
      </c>
      <c r="AD11" s="25" t="e">
        <f t="shared" si="7"/>
        <v>#N/A</v>
      </c>
      <c r="AE11" s="25" t="e">
        <f t="shared" si="7"/>
        <v>#N/A</v>
      </c>
      <c r="AF11" s="25" t="e">
        <f t="shared" si="7"/>
        <v>#N/A</v>
      </c>
      <c r="AG11" s="25" t="e">
        <f t="shared" si="7"/>
        <v>#N/A</v>
      </c>
      <c r="AH11" s="25" t="e">
        <f t="shared" si="7"/>
        <v>#N/A</v>
      </c>
      <c r="AI11" s="25" t="e">
        <f t="shared" si="7"/>
        <v>#N/A</v>
      </c>
      <c r="AJ11" s="25" t="e">
        <f t="shared" si="7"/>
        <v>#N/A</v>
      </c>
      <c r="AK11" s="25" t="e">
        <f t="shared" si="7"/>
        <v>#N/A</v>
      </c>
      <c r="AL11" s="25" t="e">
        <f t="shared" si="7"/>
        <v>#N/A</v>
      </c>
      <c r="AM11" s="25" t="e">
        <f t="shared" si="7"/>
        <v>#N/A</v>
      </c>
      <c r="AN11" s="25" t="e">
        <f t="shared" si="7"/>
        <v>#N/A</v>
      </c>
      <c r="AO11" s="25" t="e">
        <f t="shared" si="7"/>
        <v>#N/A</v>
      </c>
      <c r="AP11" s="25" t="e">
        <f t="shared" si="7"/>
        <v>#N/A</v>
      </c>
      <c r="AQ11" s="25" t="e">
        <f t="shared" si="7"/>
        <v>#N/A</v>
      </c>
      <c r="AR11" s="25" t="e">
        <f t="shared" si="7"/>
        <v>#N/A</v>
      </c>
      <c r="AS11" s="25" t="e">
        <f t="shared" si="7"/>
        <v>#N/A</v>
      </c>
      <c r="AT11" s="25" t="e">
        <f t="shared" si="7"/>
        <v>#N/A</v>
      </c>
      <c r="AU11" s="25" t="e">
        <f t="shared" si="7"/>
        <v>#N/A</v>
      </c>
    </row>
    <row r="12" spans="1:47" x14ac:dyDescent="0.25">
      <c r="F12" s="25" t="str">
        <f t="shared" si="6"/>
        <v/>
      </c>
      <c r="G12" s="28" t="str">
        <f>IF(ISNUMBER(Events!C25), Events!C25,"")</f>
        <v/>
      </c>
      <c r="H12" s="25" t="e">
        <f>IF(ISNUMBER($G$12),IF(ROUND(($G$12-H$5)/7,0)=0,0,NA()),NA())</f>
        <v>#N/A</v>
      </c>
      <c r="I12" s="25" t="e">
        <f t="shared" ref="I12:AU12" si="8">IF(ISNUMBER($G$12),IF(ROUND(($G$12-I$5)/7,0)=0,0,NA()),NA())</f>
        <v>#N/A</v>
      </c>
      <c r="J12" s="25" t="e">
        <f t="shared" si="8"/>
        <v>#N/A</v>
      </c>
      <c r="K12" s="25" t="e">
        <f t="shared" si="8"/>
        <v>#N/A</v>
      </c>
      <c r="L12" s="25" t="e">
        <f t="shared" si="8"/>
        <v>#N/A</v>
      </c>
      <c r="M12" s="25" t="e">
        <f t="shared" si="8"/>
        <v>#N/A</v>
      </c>
      <c r="N12" s="25" t="e">
        <f t="shared" si="8"/>
        <v>#N/A</v>
      </c>
      <c r="O12" s="25" t="e">
        <f t="shared" si="8"/>
        <v>#N/A</v>
      </c>
      <c r="P12" s="25" t="e">
        <f t="shared" si="8"/>
        <v>#N/A</v>
      </c>
      <c r="Q12" s="25" t="e">
        <f t="shared" si="8"/>
        <v>#N/A</v>
      </c>
      <c r="R12" s="25" t="e">
        <f t="shared" si="8"/>
        <v>#N/A</v>
      </c>
      <c r="S12" s="25" t="e">
        <f t="shared" si="8"/>
        <v>#N/A</v>
      </c>
      <c r="T12" s="25" t="e">
        <f t="shared" si="8"/>
        <v>#N/A</v>
      </c>
      <c r="U12" s="25" t="e">
        <f t="shared" si="8"/>
        <v>#N/A</v>
      </c>
      <c r="V12" s="25" t="e">
        <f t="shared" si="8"/>
        <v>#N/A</v>
      </c>
      <c r="W12" s="25" t="e">
        <f t="shared" si="8"/>
        <v>#N/A</v>
      </c>
      <c r="X12" s="25" t="e">
        <f t="shared" si="8"/>
        <v>#N/A</v>
      </c>
      <c r="Y12" s="25" t="e">
        <f t="shared" si="8"/>
        <v>#N/A</v>
      </c>
      <c r="Z12" s="25" t="e">
        <f t="shared" si="8"/>
        <v>#N/A</v>
      </c>
      <c r="AA12" s="25" t="e">
        <f t="shared" si="8"/>
        <v>#N/A</v>
      </c>
      <c r="AB12" s="25" t="e">
        <f t="shared" si="8"/>
        <v>#N/A</v>
      </c>
      <c r="AC12" s="25" t="e">
        <f t="shared" si="8"/>
        <v>#N/A</v>
      </c>
      <c r="AD12" s="25" t="e">
        <f t="shared" si="8"/>
        <v>#N/A</v>
      </c>
      <c r="AE12" s="25" t="e">
        <f t="shared" si="8"/>
        <v>#N/A</v>
      </c>
      <c r="AF12" s="25" t="e">
        <f t="shared" si="8"/>
        <v>#N/A</v>
      </c>
      <c r="AG12" s="25" t="e">
        <f t="shared" si="8"/>
        <v>#N/A</v>
      </c>
      <c r="AH12" s="25" t="e">
        <f t="shared" si="8"/>
        <v>#N/A</v>
      </c>
      <c r="AI12" s="25" t="e">
        <f t="shared" si="8"/>
        <v>#N/A</v>
      </c>
      <c r="AJ12" s="25" t="e">
        <f t="shared" si="8"/>
        <v>#N/A</v>
      </c>
      <c r="AK12" s="25" t="e">
        <f t="shared" si="8"/>
        <v>#N/A</v>
      </c>
      <c r="AL12" s="25" t="e">
        <f t="shared" si="8"/>
        <v>#N/A</v>
      </c>
      <c r="AM12" s="25" t="e">
        <f t="shared" si="8"/>
        <v>#N/A</v>
      </c>
      <c r="AN12" s="25" t="e">
        <f t="shared" si="8"/>
        <v>#N/A</v>
      </c>
      <c r="AO12" s="25" t="e">
        <f t="shared" si="8"/>
        <v>#N/A</v>
      </c>
      <c r="AP12" s="25" t="e">
        <f t="shared" si="8"/>
        <v>#N/A</v>
      </c>
      <c r="AQ12" s="25" t="e">
        <f t="shared" si="8"/>
        <v>#N/A</v>
      </c>
      <c r="AR12" s="25" t="e">
        <f t="shared" si="8"/>
        <v>#N/A</v>
      </c>
      <c r="AS12" s="25" t="e">
        <f t="shared" si="8"/>
        <v>#N/A</v>
      </c>
      <c r="AT12" s="25" t="e">
        <f t="shared" si="8"/>
        <v>#N/A</v>
      </c>
      <c r="AU12" s="25" t="e">
        <f t="shared" si="8"/>
        <v>#N/A</v>
      </c>
    </row>
    <row r="13" spans="1:47" x14ac:dyDescent="0.25">
      <c r="A13" s="54" t="s">
        <v>85</v>
      </c>
      <c r="F13" s="25" t="str">
        <f t="shared" si="6"/>
        <v/>
      </c>
      <c r="G13" s="28" t="str">
        <f>IF(ISNUMBER(Events!C26), Events!C26,"")</f>
        <v/>
      </c>
      <c r="H13" s="25" t="e">
        <f>IF(ISNUMBER($G$13),IF(ROUND(($G$13-H$5)/7,0)=0,0,NA()),NA())</f>
        <v>#N/A</v>
      </c>
      <c r="I13" s="25" t="e">
        <f t="shared" ref="I13:AU13" si="9">IF(ISNUMBER($G$13),IF(ROUND(($G$13-I$5)/7,0)=0,0,NA()),NA())</f>
        <v>#N/A</v>
      </c>
      <c r="J13" s="25" t="e">
        <f t="shared" si="9"/>
        <v>#N/A</v>
      </c>
      <c r="K13" s="25" t="e">
        <f t="shared" si="9"/>
        <v>#N/A</v>
      </c>
      <c r="L13" s="25" t="e">
        <f t="shared" si="9"/>
        <v>#N/A</v>
      </c>
      <c r="M13" s="25" t="e">
        <f t="shared" si="9"/>
        <v>#N/A</v>
      </c>
      <c r="N13" s="25" t="e">
        <f t="shared" si="9"/>
        <v>#N/A</v>
      </c>
      <c r="O13" s="25" t="e">
        <f t="shared" si="9"/>
        <v>#N/A</v>
      </c>
      <c r="P13" s="25" t="e">
        <f t="shared" si="9"/>
        <v>#N/A</v>
      </c>
      <c r="Q13" s="25" t="e">
        <f t="shared" si="9"/>
        <v>#N/A</v>
      </c>
      <c r="R13" s="25" t="e">
        <f t="shared" si="9"/>
        <v>#N/A</v>
      </c>
      <c r="S13" s="25" t="e">
        <f t="shared" si="9"/>
        <v>#N/A</v>
      </c>
      <c r="T13" s="25" t="e">
        <f t="shared" si="9"/>
        <v>#N/A</v>
      </c>
      <c r="U13" s="25" t="e">
        <f t="shared" si="9"/>
        <v>#N/A</v>
      </c>
      <c r="V13" s="25" t="e">
        <f t="shared" si="9"/>
        <v>#N/A</v>
      </c>
      <c r="W13" s="25" t="e">
        <f t="shared" si="9"/>
        <v>#N/A</v>
      </c>
      <c r="X13" s="25" t="e">
        <f t="shared" si="9"/>
        <v>#N/A</v>
      </c>
      <c r="Y13" s="25" t="e">
        <f t="shared" si="9"/>
        <v>#N/A</v>
      </c>
      <c r="Z13" s="25" t="e">
        <f t="shared" si="9"/>
        <v>#N/A</v>
      </c>
      <c r="AA13" s="25" t="e">
        <f t="shared" si="9"/>
        <v>#N/A</v>
      </c>
      <c r="AB13" s="25" t="e">
        <f t="shared" si="9"/>
        <v>#N/A</v>
      </c>
      <c r="AC13" s="25" t="e">
        <f t="shared" si="9"/>
        <v>#N/A</v>
      </c>
      <c r="AD13" s="25" t="e">
        <f t="shared" si="9"/>
        <v>#N/A</v>
      </c>
      <c r="AE13" s="25" t="e">
        <f t="shared" si="9"/>
        <v>#N/A</v>
      </c>
      <c r="AF13" s="25" t="e">
        <f t="shared" si="9"/>
        <v>#N/A</v>
      </c>
      <c r="AG13" s="25" t="e">
        <f t="shared" si="9"/>
        <v>#N/A</v>
      </c>
      <c r="AH13" s="25" t="e">
        <f t="shared" si="9"/>
        <v>#N/A</v>
      </c>
      <c r="AI13" s="25" t="e">
        <f t="shared" si="9"/>
        <v>#N/A</v>
      </c>
      <c r="AJ13" s="25" t="e">
        <f t="shared" si="9"/>
        <v>#N/A</v>
      </c>
      <c r="AK13" s="25" t="e">
        <f t="shared" si="9"/>
        <v>#N/A</v>
      </c>
      <c r="AL13" s="25" t="e">
        <f t="shared" si="9"/>
        <v>#N/A</v>
      </c>
      <c r="AM13" s="25" t="e">
        <f t="shared" si="9"/>
        <v>#N/A</v>
      </c>
      <c r="AN13" s="25" t="e">
        <f t="shared" si="9"/>
        <v>#N/A</v>
      </c>
      <c r="AO13" s="25" t="e">
        <f t="shared" si="9"/>
        <v>#N/A</v>
      </c>
      <c r="AP13" s="25" t="e">
        <f t="shared" si="9"/>
        <v>#N/A</v>
      </c>
      <c r="AQ13" s="25" t="e">
        <f t="shared" si="9"/>
        <v>#N/A</v>
      </c>
      <c r="AR13" s="25" t="e">
        <f t="shared" si="9"/>
        <v>#N/A</v>
      </c>
      <c r="AS13" s="25" t="e">
        <f t="shared" si="9"/>
        <v>#N/A</v>
      </c>
      <c r="AT13" s="25" t="e">
        <f t="shared" si="9"/>
        <v>#N/A</v>
      </c>
      <c r="AU13" s="25" t="e">
        <f t="shared" si="9"/>
        <v>#N/A</v>
      </c>
    </row>
    <row r="14" spans="1:47" x14ac:dyDescent="0.25">
      <c r="F14" s="25" t="str">
        <f t="shared" si="6"/>
        <v/>
      </c>
      <c r="G14" s="28" t="str">
        <f>IF(ISNUMBER(Events!C27), Events!C27,"")</f>
        <v/>
      </c>
      <c r="H14" s="25" t="e">
        <f>IF(ISNUMBER($G$14),IF(ROUND(($G$14-H$5)/7,0)=0,0,NA()),NA())</f>
        <v>#N/A</v>
      </c>
      <c r="I14" s="25" t="e">
        <f t="shared" ref="I14:AU14" si="10">IF(ISNUMBER($G$14),IF(ROUND(($G$14-I$5)/7,0)=0,0,NA()),NA())</f>
        <v>#N/A</v>
      </c>
      <c r="J14" s="25" t="e">
        <f t="shared" si="10"/>
        <v>#N/A</v>
      </c>
      <c r="K14" s="25" t="e">
        <f t="shared" si="10"/>
        <v>#N/A</v>
      </c>
      <c r="L14" s="25" t="e">
        <f t="shared" si="10"/>
        <v>#N/A</v>
      </c>
      <c r="M14" s="25" t="e">
        <f t="shared" si="10"/>
        <v>#N/A</v>
      </c>
      <c r="N14" s="25" t="e">
        <f t="shared" si="10"/>
        <v>#N/A</v>
      </c>
      <c r="O14" s="25" t="e">
        <f t="shared" si="10"/>
        <v>#N/A</v>
      </c>
      <c r="P14" s="25" t="e">
        <f t="shared" si="10"/>
        <v>#N/A</v>
      </c>
      <c r="Q14" s="25" t="e">
        <f t="shared" si="10"/>
        <v>#N/A</v>
      </c>
      <c r="R14" s="25" t="e">
        <f t="shared" si="10"/>
        <v>#N/A</v>
      </c>
      <c r="S14" s="25" t="e">
        <f t="shared" si="10"/>
        <v>#N/A</v>
      </c>
      <c r="T14" s="25" t="e">
        <f t="shared" si="10"/>
        <v>#N/A</v>
      </c>
      <c r="U14" s="25" t="e">
        <f t="shared" si="10"/>
        <v>#N/A</v>
      </c>
      <c r="V14" s="25" t="e">
        <f t="shared" si="10"/>
        <v>#N/A</v>
      </c>
      <c r="W14" s="25" t="e">
        <f t="shared" si="10"/>
        <v>#N/A</v>
      </c>
      <c r="X14" s="25" t="e">
        <f t="shared" si="10"/>
        <v>#N/A</v>
      </c>
      <c r="Y14" s="25" t="e">
        <f t="shared" si="10"/>
        <v>#N/A</v>
      </c>
      <c r="Z14" s="25" t="e">
        <f t="shared" si="10"/>
        <v>#N/A</v>
      </c>
      <c r="AA14" s="25" t="e">
        <f t="shared" si="10"/>
        <v>#N/A</v>
      </c>
      <c r="AB14" s="25" t="e">
        <f t="shared" si="10"/>
        <v>#N/A</v>
      </c>
      <c r="AC14" s="25" t="e">
        <f t="shared" si="10"/>
        <v>#N/A</v>
      </c>
      <c r="AD14" s="25" t="e">
        <f t="shared" si="10"/>
        <v>#N/A</v>
      </c>
      <c r="AE14" s="25" t="e">
        <f t="shared" si="10"/>
        <v>#N/A</v>
      </c>
      <c r="AF14" s="25" t="e">
        <f t="shared" si="10"/>
        <v>#N/A</v>
      </c>
      <c r="AG14" s="25" t="e">
        <f t="shared" si="10"/>
        <v>#N/A</v>
      </c>
      <c r="AH14" s="25" t="e">
        <f t="shared" si="10"/>
        <v>#N/A</v>
      </c>
      <c r="AI14" s="25" t="e">
        <f t="shared" si="10"/>
        <v>#N/A</v>
      </c>
      <c r="AJ14" s="25" t="e">
        <f t="shared" si="10"/>
        <v>#N/A</v>
      </c>
      <c r="AK14" s="25" t="e">
        <f t="shared" si="10"/>
        <v>#N/A</v>
      </c>
      <c r="AL14" s="25" t="e">
        <f t="shared" si="10"/>
        <v>#N/A</v>
      </c>
      <c r="AM14" s="25" t="e">
        <f t="shared" si="10"/>
        <v>#N/A</v>
      </c>
      <c r="AN14" s="25" t="e">
        <f t="shared" si="10"/>
        <v>#N/A</v>
      </c>
      <c r="AO14" s="25" t="e">
        <f t="shared" si="10"/>
        <v>#N/A</v>
      </c>
      <c r="AP14" s="25" t="e">
        <f t="shared" si="10"/>
        <v>#N/A</v>
      </c>
      <c r="AQ14" s="25" t="e">
        <f t="shared" si="10"/>
        <v>#N/A</v>
      </c>
      <c r="AR14" s="25" t="e">
        <f t="shared" si="10"/>
        <v>#N/A</v>
      </c>
      <c r="AS14" s="25" t="e">
        <f t="shared" si="10"/>
        <v>#N/A</v>
      </c>
      <c r="AT14" s="25" t="e">
        <f t="shared" si="10"/>
        <v>#N/A</v>
      </c>
      <c r="AU14" s="25" t="e">
        <f t="shared" si="10"/>
        <v>#N/A</v>
      </c>
    </row>
    <row r="15" spans="1:47" x14ac:dyDescent="0.25">
      <c r="A15" s="39" t="str">
        <f>IF(ISNUMBER(Events!C23), (CONCATENATE(TEXT(Events!C23,"m/d/yy"),": ", Events!D23)), "")</f>
        <v/>
      </c>
    </row>
    <row r="16" spans="1:47" x14ac:dyDescent="0.25">
      <c r="A16" s="39" t="str">
        <f>IF(ISNUMBER(Events!C24), (CONCATENATE(TEXT(Events!C24,"m/d/yy"),": ", Events!D24)), "")</f>
        <v/>
      </c>
    </row>
    <row r="17" spans="1:47" x14ac:dyDescent="0.25">
      <c r="A17" s="39" t="str">
        <f>IF(ISNUMBER(Events!C25), (CONCATENATE(TEXT(Events!C25,"m/d/yy"),": ", Events!D25)), "")</f>
        <v/>
      </c>
    </row>
    <row r="18" spans="1:47" x14ac:dyDescent="0.25">
      <c r="A18" s="39" t="str">
        <f>IF(ISNUMBER(Events!C26), (CONCATENATE(TEXT(Events!C26,"m/d/yy"),": ", Events!D26)), "")</f>
        <v/>
      </c>
    </row>
    <row r="19" spans="1:47" x14ac:dyDescent="0.25">
      <c r="A19" s="39" t="str">
        <f>IF(ISNUMBER(Events!C27), (CONCATENATE(TEXT(Events!C27,"m/d/yy"),": ", Events!D27)), "")</f>
        <v/>
      </c>
    </row>
    <row r="27" spans="1:47" x14ac:dyDescent="0.25">
      <c r="G27" s="25" t="s">
        <v>67</v>
      </c>
      <c r="H27" s="25">
        <f>'Data Entry'!K18</f>
        <v>0</v>
      </c>
    </row>
    <row r="28" spans="1:47" x14ac:dyDescent="0.25">
      <c r="A28" s="40" t="str">
        <f>CONCATENATE("Grade ",'Data Entry'!G18," ",'Data Entry'!F18," ","Measure")</f>
        <v>Grade   Measure</v>
      </c>
      <c r="B28" s="41"/>
      <c r="G28" s="25" t="s">
        <v>57</v>
      </c>
      <c r="H28" s="25">
        <v>1</v>
      </c>
      <c r="I28" s="25">
        <v>2</v>
      </c>
      <c r="J28" s="25">
        <v>3</v>
      </c>
      <c r="K28" s="25">
        <v>4</v>
      </c>
      <c r="L28" s="25">
        <v>5</v>
      </c>
      <c r="M28" s="25">
        <v>6</v>
      </c>
      <c r="N28" s="25">
        <v>7</v>
      </c>
      <c r="O28" s="25">
        <v>8</v>
      </c>
      <c r="P28" s="25">
        <v>9</v>
      </c>
      <c r="Q28" s="25">
        <v>10</v>
      </c>
      <c r="R28" s="25">
        <v>11</v>
      </c>
      <c r="S28" s="25">
        <v>12</v>
      </c>
      <c r="T28" s="25">
        <v>13</v>
      </c>
      <c r="U28" s="25">
        <v>14</v>
      </c>
      <c r="V28" s="25">
        <v>15</v>
      </c>
      <c r="W28" s="25">
        <v>16</v>
      </c>
      <c r="X28" s="25">
        <v>17</v>
      </c>
      <c r="Y28" s="25">
        <v>18</v>
      </c>
      <c r="Z28" s="25">
        <v>19</v>
      </c>
      <c r="AA28" s="25">
        <v>20</v>
      </c>
      <c r="AB28" s="25">
        <v>21</v>
      </c>
      <c r="AC28" s="25">
        <v>22</v>
      </c>
      <c r="AD28" s="25">
        <v>23</v>
      </c>
      <c r="AE28" s="25">
        <v>24</v>
      </c>
      <c r="AF28" s="25">
        <v>25</v>
      </c>
      <c r="AG28" s="25">
        <v>26</v>
      </c>
      <c r="AH28" s="25">
        <v>27</v>
      </c>
      <c r="AI28" s="25">
        <v>28</v>
      </c>
      <c r="AJ28" s="25">
        <v>29</v>
      </c>
      <c r="AK28" s="25">
        <v>30</v>
      </c>
      <c r="AL28" s="25">
        <v>31</v>
      </c>
      <c r="AM28" s="25">
        <v>32</v>
      </c>
      <c r="AN28" s="25">
        <v>33</v>
      </c>
      <c r="AO28" s="25">
        <v>34</v>
      </c>
      <c r="AP28" s="25">
        <v>35</v>
      </c>
      <c r="AQ28" s="25">
        <v>36</v>
      </c>
      <c r="AR28" s="25">
        <v>37</v>
      </c>
      <c r="AS28" s="25">
        <v>38</v>
      </c>
      <c r="AT28" s="25">
        <v>39</v>
      </c>
      <c r="AU28" s="25">
        <v>40</v>
      </c>
    </row>
    <row r="29" spans="1:47" s="26" customFormat="1" x14ac:dyDescent="0.25">
      <c r="A29" s="42"/>
      <c r="B29" s="41"/>
      <c r="C29" s="43"/>
      <c r="D29" s="43"/>
      <c r="F29" s="25" t="s">
        <v>58</v>
      </c>
      <c r="G29" s="25" t="str">
        <f>IF(ISTEXT('Data Entry'!F3), 'Data Entry'!F3, "")</f>
        <v>Maze</v>
      </c>
      <c r="H29" s="25" t="e">
        <f>IF(ISNUMBER('Data Entry'!M18),'Data Entry'!M18,NA())</f>
        <v>#N/A</v>
      </c>
      <c r="I29" s="25" t="e">
        <f>IF(ISNUMBER('Data Entry'!N18),'Data Entry'!N18,NA())</f>
        <v>#N/A</v>
      </c>
      <c r="J29" s="25" t="e">
        <f>IF(ISNUMBER('Data Entry'!O18),'Data Entry'!O18,NA())</f>
        <v>#N/A</v>
      </c>
      <c r="K29" s="25" t="e">
        <f>IF(ISNUMBER('Data Entry'!P18),'Data Entry'!P18,NA())</f>
        <v>#N/A</v>
      </c>
      <c r="L29" s="25" t="e">
        <f>IF(ISNUMBER('Data Entry'!Q18),'Data Entry'!Q18,NA())</f>
        <v>#N/A</v>
      </c>
      <c r="M29" s="25" t="e">
        <f>IF(ISNUMBER('Data Entry'!R18),'Data Entry'!R18,NA())</f>
        <v>#N/A</v>
      </c>
      <c r="N29" s="25" t="e">
        <f>IF(ISNUMBER('Data Entry'!S18),'Data Entry'!S18,NA())</f>
        <v>#N/A</v>
      </c>
      <c r="O29" s="25" t="e">
        <f>IF(ISNUMBER('Data Entry'!T18),'Data Entry'!T18,NA())</f>
        <v>#N/A</v>
      </c>
      <c r="P29" s="25" t="e">
        <f>IF(ISNUMBER('Data Entry'!U18),'Data Entry'!U18,NA())</f>
        <v>#N/A</v>
      </c>
      <c r="Q29" s="25" t="e">
        <f>IF(ISNUMBER('Data Entry'!V18),'Data Entry'!V18,NA())</f>
        <v>#N/A</v>
      </c>
      <c r="R29" s="25" t="e">
        <f>IF(ISNUMBER('Data Entry'!W18),'Data Entry'!W18,NA())</f>
        <v>#N/A</v>
      </c>
      <c r="S29" s="25" t="e">
        <f>IF(ISNUMBER('Data Entry'!X18),'Data Entry'!X18,NA())</f>
        <v>#N/A</v>
      </c>
      <c r="T29" s="25" t="e">
        <f>IF(ISNUMBER('Data Entry'!Y18),'Data Entry'!Y18,NA())</f>
        <v>#N/A</v>
      </c>
      <c r="U29" s="25" t="e">
        <f>IF(ISNUMBER('Data Entry'!Z18),'Data Entry'!Z18,NA())</f>
        <v>#N/A</v>
      </c>
      <c r="V29" s="25" t="e">
        <f>IF(ISNUMBER('Data Entry'!AA18),'Data Entry'!AA18,NA())</f>
        <v>#N/A</v>
      </c>
      <c r="W29" s="25" t="e">
        <f>IF(ISNUMBER('Data Entry'!AB18),'Data Entry'!AB18,NA())</f>
        <v>#N/A</v>
      </c>
      <c r="X29" s="25" t="e">
        <f>IF(ISNUMBER('Data Entry'!AC18),'Data Entry'!AC18,NA())</f>
        <v>#N/A</v>
      </c>
      <c r="Y29" s="25" t="e">
        <f>IF(ISNUMBER('Data Entry'!AD18),'Data Entry'!AD18,NA())</f>
        <v>#N/A</v>
      </c>
      <c r="Z29" s="25" t="e">
        <f>IF(ISNUMBER('Data Entry'!AE18),'Data Entry'!AE18,NA())</f>
        <v>#N/A</v>
      </c>
      <c r="AA29" s="25" t="e">
        <f>IF(ISNUMBER('Data Entry'!AF18),'Data Entry'!AF18,NA())</f>
        <v>#N/A</v>
      </c>
      <c r="AB29" s="25" t="e">
        <f>IF(ISNUMBER('Data Entry'!AG18),'Data Entry'!AG18,NA())</f>
        <v>#N/A</v>
      </c>
      <c r="AC29" s="25" t="e">
        <f>IF(ISNUMBER('Data Entry'!AH18),'Data Entry'!AH18,NA())</f>
        <v>#N/A</v>
      </c>
      <c r="AD29" s="25" t="e">
        <f>IF(ISNUMBER('Data Entry'!AI18),'Data Entry'!AI18,NA())</f>
        <v>#N/A</v>
      </c>
      <c r="AE29" s="25" t="e">
        <f>IF(ISNUMBER('Data Entry'!AJ18),'Data Entry'!AJ18,NA())</f>
        <v>#N/A</v>
      </c>
      <c r="AF29" s="25" t="e">
        <f>IF(ISNUMBER('Data Entry'!AK18),'Data Entry'!AK18,NA())</f>
        <v>#N/A</v>
      </c>
      <c r="AG29" s="25" t="e">
        <f>IF(ISNUMBER('Data Entry'!AL18),'Data Entry'!AL18,NA())</f>
        <v>#N/A</v>
      </c>
      <c r="AH29" s="25" t="e">
        <f>IF(ISNUMBER('Data Entry'!AM18),'Data Entry'!AM18,NA())</f>
        <v>#N/A</v>
      </c>
      <c r="AI29" s="25" t="e">
        <f>IF(ISNUMBER('Data Entry'!AN18),'Data Entry'!AN18,NA())</f>
        <v>#N/A</v>
      </c>
      <c r="AJ29" s="25" t="e">
        <f>IF(ISNUMBER('Data Entry'!AO18),'Data Entry'!AO18,NA())</f>
        <v>#N/A</v>
      </c>
      <c r="AK29" s="25" t="e">
        <f>IF(ISNUMBER('Data Entry'!AP18),'Data Entry'!AP18,NA())</f>
        <v>#N/A</v>
      </c>
      <c r="AL29" s="25" t="e">
        <f>IF(ISNUMBER('Data Entry'!AQ18),'Data Entry'!AQ18,NA())</f>
        <v>#N/A</v>
      </c>
      <c r="AM29" s="25" t="e">
        <f>IF(ISNUMBER('Data Entry'!AR18),'Data Entry'!AR18,NA())</f>
        <v>#N/A</v>
      </c>
      <c r="AN29" s="25" t="e">
        <f>IF(ISNUMBER('Data Entry'!AS18),'Data Entry'!AS18,NA())</f>
        <v>#N/A</v>
      </c>
      <c r="AO29" s="25" t="e">
        <f>IF(ISNUMBER('Data Entry'!AT18),'Data Entry'!AT18,NA())</f>
        <v>#N/A</v>
      </c>
      <c r="AP29" s="25" t="e">
        <f>IF(ISNUMBER('Data Entry'!AU18),'Data Entry'!AU18,NA())</f>
        <v>#N/A</v>
      </c>
      <c r="AQ29" s="25" t="e">
        <f>IF(ISNUMBER('Data Entry'!AV18),'Data Entry'!AV18,NA())</f>
        <v>#N/A</v>
      </c>
      <c r="AR29" s="25" t="e">
        <f>IF(ISNUMBER('Data Entry'!AW18),'Data Entry'!AW18,NA())</f>
        <v>#N/A</v>
      </c>
      <c r="AS29" s="25" t="e">
        <f>IF(ISNUMBER('Data Entry'!AX18),'Data Entry'!AX18,NA())</f>
        <v>#N/A</v>
      </c>
      <c r="AT29" s="25" t="e">
        <f>IF(ISNUMBER('Data Entry'!AY18),'Data Entry'!AY18,NA())</f>
        <v>#N/A</v>
      </c>
      <c r="AU29" s="25" t="e">
        <f>IF(ISNUMBER('Data Entry'!AZ18),'Data Entry'!AZ18,NA())</f>
        <v>#N/A</v>
      </c>
    </row>
    <row r="30" spans="1:47" s="27" customFormat="1" x14ac:dyDescent="0.25">
      <c r="A30" s="44" t="s">
        <v>63</v>
      </c>
      <c r="B30" s="41"/>
      <c r="C30" s="45"/>
      <c r="D30" s="45"/>
      <c r="F30" s="28"/>
      <c r="G30" s="28"/>
      <c r="H30" s="28" t="e">
        <f>IF(ISNUMBER('Data Entry'!J18),'Data Entry'!J18,NA())</f>
        <v>#N/A</v>
      </c>
      <c r="I30" s="28" t="e">
        <f>H30+7</f>
        <v>#N/A</v>
      </c>
      <c r="J30" s="28" t="e">
        <f t="shared" ref="J30" si="11">I30+7</f>
        <v>#N/A</v>
      </c>
      <c r="K30" s="28" t="e">
        <f>IF(K$28&lt;($H$27+1),J$30+7,NA())</f>
        <v>#N/A</v>
      </c>
      <c r="L30" s="28" t="e">
        <f t="shared" ref="L30:AU30" si="12">IF(L$28&lt;($H$27+1),K$30+7,NA())</f>
        <v>#N/A</v>
      </c>
      <c r="M30" s="28" t="e">
        <f t="shared" si="12"/>
        <v>#N/A</v>
      </c>
      <c r="N30" s="28" t="e">
        <f t="shared" si="12"/>
        <v>#N/A</v>
      </c>
      <c r="O30" s="28" t="e">
        <f t="shared" si="12"/>
        <v>#N/A</v>
      </c>
      <c r="P30" s="28" t="e">
        <f t="shared" si="12"/>
        <v>#N/A</v>
      </c>
      <c r="Q30" s="28" t="e">
        <f t="shared" si="12"/>
        <v>#N/A</v>
      </c>
      <c r="R30" s="28" t="e">
        <f t="shared" si="12"/>
        <v>#N/A</v>
      </c>
      <c r="S30" s="28" t="e">
        <f t="shared" si="12"/>
        <v>#N/A</v>
      </c>
      <c r="T30" s="28" t="e">
        <f t="shared" si="12"/>
        <v>#N/A</v>
      </c>
      <c r="U30" s="28" t="e">
        <f t="shared" si="12"/>
        <v>#N/A</v>
      </c>
      <c r="V30" s="28" t="e">
        <f t="shared" si="12"/>
        <v>#N/A</v>
      </c>
      <c r="W30" s="28" t="e">
        <f t="shared" si="12"/>
        <v>#N/A</v>
      </c>
      <c r="X30" s="28" t="e">
        <f t="shared" si="12"/>
        <v>#N/A</v>
      </c>
      <c r="Y30" s="28" t="e">
        <f t="shared" si="12"/>
        <v>#N/A</v>
      </c>
      <c r="Z30" s="28" t="e">
        <f t="shared" si="12"/>
        <v>#N/A</v>
      </c>
      <c r="AA30" s="28" t="e">
        <f t="shared" si="12"/>
        <v>#N/A</v>
      </c>
      <c r="AB30" s="28" t="e">
        <f t="shared" si="12"/>
        <v>#N/A</v>
      </c>
      <c r="AC30" s="28" t="e">
        <f t="shared" si="12"/>
        <v>#N/A</v>
      </c>
      <c r="AD30" s="28" t="e">
        <f t="shared" si="12"/>
        <v>#N/A</v>
      </c>
      <c r="AE30" s="28" t="e">
        <f t="shared" si="12"/>
        <v>#N/A</v>
      </c>
      <c r="AF30" s="28" t="e">
        <f t="shared" si="12"/>
        <v>#N/A</v>
      </c>
      <c r="AG30" s="28" t="e">
        <f t="shared" si="12"/>
        <v>#N/A</v>
      </c>
      <c r="AH30" s="28" t="e">
        <f t="shared" si="12"/>
        <v>#N/A</v>
      </c>
      <c r="AI30" s="28" t="e">
        <f t="shared" si="12"/>
        <v>#N/A</v>
      </c>
      <c r="AJ30" s="28" t="e">
        <f t="shared" si="12"/>
        <v>#N/A</v>
      </c>
      <c r="AK30" s="28" t="e">
        <f t="shared" si="12"/>
        <v>#N/A</v>
      </c>
      <c r="AL30" s="28" t="e">
        <f t="shared" si="12"/>
        <v>#N/A</v>
      </c>
      <c r="AM30" s="28" t="e">
        <f t="shared" si="12"/>
        <v>#N/A</v>
      </c>
      <c r="AN30" s="28" t="e">
        <f t="shared" si="12"/>
        <v>#N/A</v>
      </c>
      <c r="AO30" s="28" t="e">
        <f t="shared" si="12"/>
        <v>#N/A</v>
      </c>
      <c r="AP30" s="28" t="e">
        <f t="shared" si="12"/>
        <v>#N/A</v>
      </c>
      <c r="AQ30" s="28" t="e">
        <f t="shared" si="12"/>
        <v>#N/A</v>
      </c>
      <c r="AR30" s="28" t="e">
        <f t="shared" si="12"/>
        <v>#N/A</v>
      </c>
      <c r="AS30" s="28" t="e">
        <f t="shared" si="12"/>
        <v>#N/A</v>
      </c>
      <c r="AT30" s="28" t="e">
        <f t="shared" si="12"/>
        <v>#N/A</v>
      </c>
      <c r="AU30" s="28" t="e">
        <f t="shared" si="12"/>
        <v>#N/A</v>
      </c>
    </row>
    <row r="31" spans="1:47" x14ac:dyDescent="0.25">
      <c r="A31" s="46" t="s">
        <v>64</v>
      </c>
      <c r="B31" s="41" t="e">
        <f>'Data Entry'!BB18</f>
        <v>#N/A</v>
      </c>
      <c r="F31" s="25" t="s">
        <v>62</v>
      </c>
      <c r="G31" s="25" t="s">
        <v>59</v>
      </c>
      <c r="J31" s="25" t="e">
        <f>IF(OR($B$35=0,$B$35=1),MEDIAN(H29:J29),NA())</f>
        <v>#N/A</v>
      </c>
      <c r="K31" s="25" t="e">
        <f>IF(K$28=$H$27,IF(OR($B$35=0,$B$35=1),$B$31,NA()),NA())</f>
        <v>#N/A</v>
      </c>
      <c r="L31" s="25" t="e">
        <f t="shared" ref="L31:AU31" si="13">IF(L$28=$H$27,IF(OR($B$35=0,$B$35=1),$B$31,NA()),NA())</f>
        <v>#N/A</v>
      </c>
      <c r="M31" s="25" t="e">
        <f t="shared" si="13"/>
        <v>#N/A</v>
      </c>
      <c r="N31" s="25" t="e">
        <f t="shared" si="13"/>
        <v>#N/A</v>
      </c>
      <c r="O31" s="25" t="e">
        <f t="shared" si="13"/>
        <v>#N/A</v>
      </c>
      <c r="P31" s="25" t="e">
        <f t="shared" si="13"/>
        <v>#N/A</v>
      </c>
      <c r="Q31" s="25" t="e">
        <f t="shared" si="13"/>
        <v>#N/A</v>
      </c>
      <c r="R31" s="25" t="e">
        <f t="shared" si="13"/>
        <v>#N/A</v>
      </c>
      <c r="S31" s="25" t="e">
        <f t="shared" si="13"/>
        <v>#N/A</v>
      </c>
      <c r="T31" s="25" t="e">
        <f t="shared" si="13"/>
        <v>#N/A</v>
      </c>
      <c r="U31" s="25" t="e">
        <f t="shared" si="13"/>
        <v>#N/A</v>
      </c>
      <c r="V31" s="25" t="e">
        <f t="shared" si="13"/>
        <v>#N/A</v>
      </c>
      <c r="W31" s="25" t="e">
        <f t="shared" si="13"/>
        <v>#N/A</v>
      </c>
      <c r="X31" s="25" t="e">
        <f t="shared" si="13"/>
        <v>#N/A</v>
      </c>
      <c r="Y31" s="25" t="e">
        <f t="shared" si="13"/>
        <v>#N/A</v>
      </c>
      <c r="Z31" s="25" t="e">
        <f t="shared" si="13"/>
        <v>#N/A</v>
      </c>
      <c r="AA31" s="25" t="e">
        <f t="shared" si="13"/>
        <v>#N/A</v>
      </c>
      <c r="AB31" s="25" t="e">
        <f t="shared" si="13"/>
        <v>#N/A</v>
      </c>
      <c r="AC31" s="25" t="e">
        <f t="shared" si="13"/>
        <v>#N/A</v>
      </c>
      <c r="AD31" s="25" t="e">
        <f t="shared" si="13"/>
        <v>#N/A</v>
      </c>
      <c r="AE31" s="25" t="e">
        <f t="shared" si="13"/>
        <v>#N/A</v>
      </c>
      <c r="AF31" s="25" t="e">
        <f t="shared" si="13"/>
        <v>#N/A</v>
      </c>
      <c r="AG31" s="25" t="e">
        <f t="shared" si="13"/>
        <v>#N/A</v>
      </c>
      <c r="AH31" s="25" t="e">
        <f t="shared" si="13"/>
        <v>#N/A</v>
      </c>
      <c r="AI31" s="25" t="e">
        <f t="shared" si="13"/>
        <v>#N/A</v>
      </c>
      <c r="AJ31" s="25" t="e">
        <f t="shared" si="13"/>
        <v>#N/A</v>
      </c>
      <c r="AK31" s="25" t="e">
        <f t="shared" si="13"/>
        <v>#N/A</v>
      </c>
      <c r="AL31" s="25" t="e">
        <f t="shared" si="13"/>
        <v>#N/A</v>
      </c>
      <c r="AM31" s="25" t="e">
        <f t="shared" si="13"/>
        <v>#N/A</v>
      </c>
      <c r="AN31" s="25" t="e">
        <f t="shared" si="13"/>
        <v>#N/A</v>
      </c>
      <c r="AO31" s="25" t="e">
        <f t="shared" si="13"/>
        <v>#N/A</v>
      </c>
      <c r="AP31" s="25" t="e">
        <f t="shared" si="13"/>
        <v>#N/A</v>
      </c>
      <c r="AQ31" s="25" t="e">
        <f t="shared" si="13"/>
        <v>#N/A</v>
      </c>
      <c r="AR31" s="25" t="e">
        <f t="shared" si="13"/>
        <v>#N/A</v>
      </c>
      <c r="AS31" s="25" t="e">
        <f t="shared" si="13"/>
        <v>#N/A</v>
      </c>
      <c r="AT31" s="25" t="e">
        <f t="shared" si="13"/>
        <v>#N/A</v>
      </c>
      <c r="AU31" s="25" t="e">
        <f t="shared" si="13"/>
        <v>#N/A</v>
      </c>
    </row>
    <row r="32" spans="1:47" x14ac:dyDescent="0.25">
      <c r="A32" s="46" t="s">
        <v>65</v>
      </c>
      <c r="B32" s="41" t="e">
        <f>'Data Entry'!BC18</f>
        <v>#N/A</v>
      </c>
      <c r="G32" s="25" t="s">
        <v>60</v>
      </c>
      <c r="J32" s="25" t="e">
        <f>IF(OR($B$35=0,$B$35=2),MEDIAN(H29:J29),NA())</f>
        <v>#N/A</v>
      </c>
      <c r="K32" s="25" t="e">
        <f>IF(K$28=$H$27,IF(OR($B$35=0,$B$35=2),$B$32,NA()),NA())</f>
        <v>#N/A</v>
      </c>
      <c r="L32" s="25" t="e">
        <f t="shared" ref="L32:AU32" si="14">IF(L$28=$H$27,IF(OR($B$35=0,$B$35=2),$B$32,NA()),NA())</f>
        <v>#N/A</v>
      </c>
      <c r="M32" s="25" t="e">
        <f t="shared" si="14"/>
        <v>#N/A</v>
      </c>
      <c r="N32" s="25" t="e">
        <f t="shared" si="14"/>
        <v>#N/A</v>
      </c>
      <c r="O32" s="25" t="e">
        <f t="shared" si="14"/>
        <v>#N/A</v>
      </c>
      <c r="P32" s="25" t="e">
        <f t="shared" si="14"/>
        <v>#N/A</v>
      </c>
      <c r="Q32" s="25" t="e">
        <f t="shared" si="14"/>
        <v>#N/A</v>
      </c>
      <c r="R32" s="25" t="e">
        <f t="shared" si="14"/>
        <v>#N/A</v>
      </c>
      <c r="S32" s="25" t="e">
        <f t="shared" si="14"/>
        <v>#N/A</v>
      </c>
      <c r="T32" s="25" t="e">
        <f t="shared" si="14"/>
        <v>#N/A</v>
      </c>
      <c r="U32" s="25" t="e">
        <f t="shared" si="14"/>
        <v>#N/A</v>
      </c>
      <c r="V32" s="25" t="e">
        <f t="shared" si="14"/>
        <v>#N/A</v>
      </c>
      <c r="W32" s="25" t="e">
        <f t="shared" si="14"/>
        <v>#N/A</v>
      </c>
      <c r="X32" s="25" t="e">
        <f t="shared" si="14"/>
        <v>#N/A</v>
      </c>
      <c r="Y32" s="25" t="e">
        <f t="shared" si="14"/>
        <v>#N/A</v>
      </c>
      <c r="Z32" s="25" t="e">
        <f t="shared" si="14"/>
        <v>#N/A</v>
      </c>
      <c r="AA32" s="25" t="e">
        <f t="shared" si="14"/>
        <v>#N/A</v>
      </c>
      <c r="AB32" s="25" t="e">
        <f t="shared" si="14"/>
        <v>#N/A</v>
      </c>
      <c r="AC32" s="25" t="e">
        <f t="shared" si="14"/>
        <v>#N/A</v>
      </c>
      <c r="AD32" s="25" t="e">
        <f t="shared" si="14"/>
        <v>#N/A</v>
      </c>
      <c r="AE32" s="25" t="e">
        <f t="shared" si="14"/>
        <v>#N/A</v>
      </c>
      <c r="AF32" s="25" t="e">
        <f t="shared" si="14"/>
        <v>#N/A</v>
      </c>
      <c r="AG32" s="25" t="e">
        <f t="shared" si="14"/>
        <v>#N/A</v>
      </c>
      <c r="AH32" s="25" t="e">
        <f t="shared" si="14"/>
        <v>#N/A</v>
      </c>
      <c r="AI32" s="25" t="e">
        <f t="shared" si="14"/>
        <v>#N/A</v>
      </c>
      <c r="AJ32" s="25" t="e">
        <f t="shared" si="14"/>
        <v>#N/A</v>
      </c>
      <c r="AK32" s="25" t="e">
        <f t="shared" si="14"/>
        <v>#N/A</v>
      </c>
      <c r="AL32" s="25" t="e">
        <f t="shared" si="14"/>
        <v>#N/A</v>
      </c>
      <c r="AM32" s="25" t="e">
        <f t="shared" si="14"/>
        <v>#N/A</v>
      </c>
      <c r="AN32" s="25" t="e">
        <f t="shared" si="14"/>
        <v>#N/A</v>
      </c>
      <c r="AO32" s="25" t="e">
        <f t="shared" si="14"/>
        <v>#N/A</v>
      </c>
      <c r="AP32" s="25" t="e">
        <f t="shared" si="14"/>
        <v>#N/A</v>
      </c>
      <c r="AQ32" s="25" t="e">
        <f t="shared" si="14"/>
        <v>#N/A</v>
      </c>
      <c r="AR32" s="25" t="e">
        <f t="shared" si="14"/>
        <v>#N/A</v>
      </c>
      <c r="AS32" s="25" t="e">
        <f t="shared" si="14"/>
        <v>#N/A</v>
      </c>
      <c r="AT32" s="25" t="e">
        <f t="shared" si="14"/>
        <v>#N/A</v>
      </c>
      <c r="AU32" s="25" t="e">
        <f t="shared" si="14"/>
        <v>#N/A</v>
      </c>
    </row>
    <row r="33" spans="1:47" x14ac:dyDescent="0.25">
      <c r="A33" s="46" t="s">
        <v>66</v>
      </c>
      <c r="B33" s="41" t="e">
        <f>'Data Entry'!BD18</f>
        <v>#N/A</v>
      </c>
      <c r="G33" s="25" t="s">
        <v>61</v>
      </c>
      <c r="O33" s="25" t="e">
        <f>IF(OR($B$35=0,$B$35=3),MEDIAN(M29:O29),NA())</f>
        <v>#N/A</v>
      </c>
      <c r="P33" s="25" t="e">
        <f>IF(P$28=$H$27,IF(OR($B$35=0,$B$35=3),$B$33,NA()),NA())</f>
        <v>#N/A</v>
      </c>
      <c r="Q33" s="25" t="e">
        <f t="shared" ref="Q33:AU33" si="15">IF(Q$28=$H$27,IF(OR($B$35=0,$B$35=3),$B$33,NA()),NA())</f>
        <v>#N/A</v>
      </c>
      <c r="R33" s="25" t="e">
        <f t="shared" si="15"/>
        <v>#N/A</v>
      </c>
      <c r="S33" s="25" t="e">
        <f t="shared" si="15"/>
        <v>#N/A</v>
      </c>
      <c r="T33" s="25" t="e">
        <f t="shared" si="15"/>
        <v>#N/A</v>
      </c>
      <c r="U33" s="25" t="e">
        <f t="shared" si="15"/>
        <v>#N/A</v>
      </c>
      <c r="V33" s="25" t="e">
        <f t="shared" si="15"/>
        <v>#N/A</v>
      </c>
      <c r="W33" s="25" t="e">
        <f t="shared" si="15"/>
        <v>#N/A</v>
      </c>
      <c r="X33" s="25" t="e">
        <f t="shared" si="15"/>
        <v>#N/A</v>
      </c>
      <c r="Y33" s="25" t="e">
        <f t="shared" si="15"/>
        <v>#N/A</v>
      </c>
      <c r="Z33" s="25" t="e">
        <f t="shared" si="15"/>
        <v>#N/A</v>
      </c>
      <c r="AA33" s="25" t="e">
        <f t="shared" si="15"/>
        <v>#N/A</v>
      </c>
      <c r="AB33" s="25" t="e">
        <f t="shared" si="15"/>
        <v>#N/A</v>
      </c>
      <c r="AC33" s="25" t="e">
        <f t="shared" si="15"/>
        <v>#N/A</v>
      </c>
      <c r="AD33" s="25" t="e">
        <f t="shared" si="15"/>
        <v>#N/A</v>
      </c>
      <c r="AE33" s="25" t="e">
        <f t="shared" si="15"/>
        <v>#N/A</v>
      </c>
      <c r="AF33" s="25" t="e">
        <f t="shared" si="15"/>
        <v>#N/A</v>
      </c>
      <c r="AG33" s="25" t="e">
        <f t="shared" si="15"/>
        <v>#N/A</v>
      </c>
      <c r="AH33" s="25" t="e">
        <f t="shared" si="15"/>
        <v>#N/A</v>
      </c>
      <c r="AI33" s="25" t="e">
        <f t="shared" si="15"/>
        <v>#N/A</v>
      </c>
      <c r="AJ33" s="25" t="e">
        <f t="shared" si="15"/>
        <v>#N/A</v>
      </c>
      <c r="AK33" s="25" t="e">
        <f t="shared" si="15"/>
        <v>#N/A</v>
      </c>
      <c r="AL33" s="25" t="e">
        <f t="shared" si="15"/>
        <v>#N/A</v>
      </c>
      <c r="AM33" s="25" t="e">
        <f t="shared" si="15"/>
        <v>#N/A</v>
      </c>
      <c r="AN33" s="25" t="e">
        <f t="shared" si="15"/>
        <v>#N/A</v>
      </c>
      <c r="AO33" s="25" t="e">
        <f t="shared" si="15"/>
        <v>#N/A</v>
      </c>
      <c r="AP33" s="25" t="e">
        <f t="shared" si="15"/>
        <v>#N/A</v>
      </c>
      <c r="AQ33" s="25" t="e">
        <f t="shared" si="15"/>
        <v>#N/A</v>
      </c>
      <c r="AR33" s="25" t="e">
        <f t="shared" si="15"/>
        <v>#N/A</v>
      </c>
      <c r="AS33" s="25" t="e">
        <f t="shared" si="15"/>
        <v>#N/A</v>
      </c>
      <c r="AT33" s="25" t="e">
        <f t="shared" si="15"/>
        <v>#N/A</v>
      </c>
      <c r="AU33" s="25" t="e">
        <f t="shared" si="15"/>
        <v>#N/A</v>
      </c>
    </row>
    <row r="34" spans="1:47" ht="15.75" thickBot="1" x14ac:dyDescent="0.3">
      <c r="A34" s="46"/>
      <c r="B34" s="41"/>
      <c r="H34" s="28"/>
    </row>
    <row r="35" spans="1:47" ht="30.75" thickBot="1" x14ac:dyDescent="0.3">
      <c r="A35" s="47" t="s">
        <v>74</v>
      </c>
      <c r="B35" s="48"/>
      <c r="F35" s="25" t="str">
        <f>IF(ISNUMBER(G35), CONCATENATE("Event on: ", TEXT(G35, "m/d/yy")), "")</f>
        <v/>
      </c>
      <c r="G35" s="28" t="str">
        <f>G10</f>
        <v/>
      </c>
      <c r="H35" s="25" t="e">
        <f>IF(ISNUMBER($G$35),IF(ROUND(($G$35-H$30)/7,0)=0,0,NA()),NA())</f>
        <v>#N/A</v>
      </c>
      <c r="I35" s="25" t="e">
        <f t="shared" ref="I35:AU35" si="16">IF(ISNUMBER($G$35),IF(ROUND(($G$35-I$30)/7,0)=0,0,NA()),NA())</f>
        <v>#N/A</v>
      </c>
      <c r="J35" s="25" t="e">
        <f t="shared" si="16"/>
        <v>#N/A</v>
      </c>
      <c r="K35" s="25" t="e">
        <f t="shared" si="16"/>
        <v>#N/A</v>
      </c>
      <c r="L35" s="25" t="e">
        <f t="shared" si="16"/>
        <v>#N/A</v>
      </c>
      <c r="M35" s="25" t="e">
        <f t="shared" si="16"/>
        <v>#N/A</v>
      </c>
      <c r="N35" s="25" t="e">
        <f t="shared" si="16"/>
        <v>#N/A</v>
      </c>
      <c r="O35" s="25" t="e">
        <f t="shared" si="16"/>
        <v>#N/A</v>
      </c>
      <c r="P35" s="25" t="e">
        <f t="shared" si="16"/>
        <v>#N/A</v>
      </c>
      <c r="Q35" s="25" t="e">
        <f t="shared" si="16"/>
        <v>#N/A</v>
      </c>
      <c r="R35" s="25" t="e">
        <f t="shared" si="16"/>
        <v>#N/A</v>
      </c>
      <c r="S35" s="25" t="e">
        <f t="shared" si="16"/>
        <v>#N/A</v>
      </c>
      <c r="T35" s="25" t="e">
        <f t="shared" si="16"/>
        <v>#N/A</v>
      </c>
      <c r="U35" s="25" t="e">
        <f t="shared" si="16"/>
        <v>#N/A</v>
      </c>
      <c r="V35" s="25" t="e">
        <f t="shared" si="16"/>
        <v>#N/A</v>
      </c>
      <c r="W35" s="25" t="e">
        <f t="shared" si="16"/>
        <v>#N/A</v>
      </c>
      <c r="X35" s="25" t="e">
        <f t="shared" si="16"/>
        <v>#N/A</v>
      </c>
      <c r="Y35" s="25" t="e">
        <f t="shared" si="16"/>
        <v>#N/A</v>
      </c>
      <c r="Z35" s="25" t="e">
        <f t="shared" si="16"/>
        <v>#N/A</v>
      </c>
      <c r="AA35" s="25" t="e">
        <f t="shared" si="16"/>
        <v>#N/A</v>
      </c>
      <c r="AB35" s="25" t="e">
        <f t="shared" si="16"/>
        <v>#N/A</v>
      </c>
      <c r="AC35" s="25" t="e">
        <f t="shared" si="16"/>
        <v>#N/A</v>
      </c>
      <c r="AD35" s="25" t="e">
        <f t="shared" si="16"/>
        <v>#N/A</v>
      </c>
      <c r="AE35" s="25" t="e">
        <f t="shared" si="16"/>
        <v>#N/A</v>
      </c>
      <c r="AF35" s="25" t="e">
        <f t="shared" si="16"/>
        <v>#N/A</v>
      </c>
      <c r="AG35" s="25" t="e">
        <f t="shared" si="16"/>
        <v>#N/A</v>
      </c>
      <c r="AH35" s="25" t="e">
        <f t="shared" si="16"/>
        <v>#N/A</v>
      </c>
      <c r="AI35" s="25" t="e">
        <f t="shared" si="16"/>
        <v>#N/A</v>
      </c>
      <c r="AJ35" s="25" t="e">
        <f t="shared" si="16"/>
        <v>#N/A</v>
      </c>
      <c r="AK35" s="25" t="e">
        <f t="shared" si="16"/>
        <v>#N/A</v>
      </c>
      <c r="AL35" s="25" t="e">
        <f t="shared" si="16"/>
        <v>#N/A</v>
      </c>
      <c r="AM35" s="25" t="e">
        <f t="shared" si="16"/>
        <v>#N/A</v>
      </c>
      <c r="AN35" s="25" t="e">
        <f t="shared" si="16"/>
        <v>#N/A</v>
      </c>
      <c r="AO35" s="25" t="e">
        <f t="shared" si="16"/>
        <v>#N/A</v>
      </c>
      <c r="AP35" s="25" t="e">
        <f t="shared" si="16"/>
        <v>#N/A</v>
      </c>
      <c r="AQ35" s="25" t="e">
        <f t="shared" si="16"/>
        <v>#N/A</v>
      </c>
      <c r="AR35" s="25" t="e">
        <f t="shared" si="16"/>
        <v>#N/A</v>
      </c>
      <c r="AS35" s="25" t="e">
        <f t="shared" si="16"/>
        <v>#N/A</v>
      </c>
      <c r="AT35" s="25" t="e">
        <f t="shared" si="16"/>
        <v>#N/A</v>
      </c>
      <c r="AU35" s="25" t="e">
        <f t="shared" si="16"/>
        <v>#N/A</v>
      </c>
    </row>
    <row r="36" spans="1:47" x14ac:dyDescent="0.25">
      <c r="F36" s="25" t="str">
        <f t="shared" ref="F36:F39" si="17">IF(ISNUMBER(G36), CONCATENATE("Event on: ", TEXT(G36, "m/d/yy")), "")</f>
        <v/>
      </c>
      <c r="G36" s="28" t="str">
        <f t="shared" ref="G36:G39" si="18">G11</f>
        <v/>
      </c>
      <c r="H36" s="25" t="e">
        <f>IF(ISNUMBER($G$36),IF(ROUND(($G$36-H$30)/7,0)=0,0,NA()),NA())</f>
        <v>#N/A</v>
      </c>
      <c r="I36" s="25" t="e">
        <f t="shared" ref="I36:AU36" si="19">IF(ISNUMBER($G$36),IF(ROUND(($G$36-I$30)/7,0)=0,0,NA()),NA())</f>
        <v>#N/A</v>
      </c>
      <c r="J36" s="25" t="e">
        <f t="shared" si="19"/>
        <v>#N/A</v>
      </c>
      <c r="K36" s="25" t="e">
        <f t="shared" si="19"/>
        <v>#N/A</v>
      </c>
      <c r="L36" s="25" t="e">
        <f t="shared" si="19"/>
        <v>#N/A</v>
      </c>
      <c r="M36" s="25" t="e">
        <f t="shared" si="19"/>
        <v>#N/A</v>
      </c>
      <c r="N36" s="25" t="e">
        <f t="shared" si="19"/>
        <v>#N/A</v>
      </c>
      <c r="O36" s="25" t="e">
        <f t="shared" si="19"/>
        <v>#N/A</v>
      </c>
      <c r="P36" s="25" t="e">
        <f t="shared" si="19"/>
        <v>#N/A</v>
      </c>
      <c r="Q36" s="25" t="e">
        <f t="shared" si="19"/>
        <v>#N/A</v>
      </c>
      <c r="R36" s="25" t="e">
        <f t="shared" si="19"/>
        <v>#N/A</v>
      </c>
      <c r="S36" s="25" t="e">
        <f t="shared" si="19"/>
        <v>#N/A</v>
      </c>
      <c r="T36" s="25" t="e">
        <f t="shared" si="19"/>
        <v>#N/A</v>
      </c>
      <c r="U36" s="25" t="e">
        <f t="shared" si="19"/>
        <v>#N/A</v>
      </c>
      <c r="V36" s="25" t="e">
        <f t="shared" si="19"/>
        <v>#N/A</v>
      </c>
      <c r="W36" s="25" t="e">
        <f t="shared" si="19"/>
        <v>#N/A</v>
      </c>
      <c r="X36" s="25" t="e">
        <f t="shared" si="19"/>
        <v>#N/A</v>
      </c>
      <c r="Y36" s="25" t="e">
        <f t="shared" si="19"/>
        <v>#N/A</v>
      </c>
      <c r="Z36" s="25" t="e">
        <f t="shared" si="19"/>
        <v>#N/A</v>
      </c>
      <c r="AA36" s="25" t="e">
        <f t="shared" si="19"/>
        <v>#N/A</v>
      </c>
      <c r="AB36" s="25" t="e">
        <f t="shared" si="19"/>
        <v>#N/A</v>
      </c>
      <c r="AC36" s="25" t="e">
        <f t="shared" si="19"/>
        <v>#N/A</v>
      </c>
      <c r="AD36" s="25" t="e">
        <f t="shared" si="19"/>
        <v>#N/A</v>
      </c>
      <c r="AE36" s="25" t="e">
        <f t="shared" si="19"/>
        <v>#N/A</v>
      </c>
      <c r="AF36" s="25" t="e">
        <f t="shared" si="19"/>
        <v>#N/A</v>
      </c>
      <c r="AG36" s="25" t="e">
        <f t="shared" si="19"/>
        <v>#N/A</v>
      </c>
      <c r="AH36" s="25" t="e">
        <f t="shared" si="19"/>
        <v>#N/A</v>
      </c>
      <c r="AI36" s="25" t="e">
        <f t="shared" si="19"/>
        <v>#N/A</v>
      </c>
      <c r="AJ36" s="25" t="e">
        <f t="shared" si="19"/>
        <v>#N/A</v>
      </c>
      <c r="AK36" s="25" t="e">
        <f t="shared" si="19"/>
        <v>#N/A</v>
      </c>
      <c r="AL36" s="25" t="e">
        <f t="shared" si="19"/>
        <v>#N/A</v>
      </c>
      <c r="AM36" s="25" t="e">
        <f t="shared" si="19"/>
        <v>#N/A</v>
      </c>
      <c r="AN36" s="25" t="e">
        <f t="shared" si="19"/>
        <v>#N/A</v>
      </c>
      <c r="AO36" s="25" t="e">
        <f t="shared" si="19"/>
        <v>#N/A</v>
      </c>
      <c r="AP36" s="25" t="e">
        <f t="shared" si="19"/>
        <v>#N/A</v>
      </c>
      <c r="AQ36" s="25" t="e">
        <f t="shared" si="19"/>
        <v>#N/A</v>
      </c>
      <c r="AR36" s="25" t="e">
        <f t="shared" si="19"/>
        <v>#N/A</v>
      </c>
      <c r="AS36" s="25" t="e">
        <f t="shared" si="19"/>
        <v>#N/A</v>
      </c>
      <c r="AT36" s="25" t="e">
        <f t="shared" si="19"/>
        <v>#N/A</v>
      </c>
      <c r="AU36" s="25" t="e">
        <f t="shared" si="19"/>
        <v>#N/A</v>
      </c>
    </row>
    <row r="37" spans="1:47" x14ac:dyDescent="0.25">
      <c r="F37" s="25" t="str">
        <f t="shared" si="17"/>
        <v/>
      </c>
      <c r="G37" s="28" t="str">
        <f t="shared" si="18"/>
        <v/>
      </c>
      <c r="H37" s="25" t="e">
        <f>IF(ISNUMBER($G$37),IF(ROUND(($G$37-H$30)/7,0)=0,0,NA()),NA())</f>
        <v>#N/A</v>
      </c>
      <c r="I37" s="25" t="e">
        <f t="shared" ref="I37:AU37" si="20">IF(ISNUMBER($G$37),IF(ROUND(($G$37-I$30)/7,0)=0,0,NA()),NA())</f>
        <v>#N/A</v>
      </c>
      <c r="J37" s="25" t="e">
        <f t="shared" si="20"/>
        <v>#N/A</v>
      </c>
      <c r="K37" s="25" t="e">
        <f t="shared" si="20"/>
        <v>#N/A</v>
      </c>
      <c r="L37" s="25" t="e">
        <f t="shared" si="20"/>
        <v>#N/A</v>
      </c>
      <c r="M37" s="25" t="e">
        <f t="shared" si="20"/>
        <v>#N/A</v>
      </c>
      <c r="N37" s="25" t="e">
        <f t="shared" si="20"/>
        <v>#N/A</v>
      </c>
      <c r="O37" s="25" t="e">
        <f t="shared" si="20"/>
        <v>#N/A</v>
      </c>
      <c r="P37" s="25" t="e">
        <f t="shared" si="20"/>
        <v>#N/A</v>
      </c>
      <c r="Q37" s="25" t="e">
        <f t="shared" si="20"/>
        <v>#N/A</v>
      </c>
      <c r="R37" s="25" t="e">
        <f t="shared" si="20"/>
        <v>#N/A</v>
      </c>
      <c r="S37" s="25" t="e">
        <f t="shared" si="20"/>
        <v>#N/A</v>
      </c>
      <c r="T37" s="25" t="e">
        <f t="shared" si="20"/>
        <v>#N/A</v>
      </c>
      <c r="U37" s="25" t="e">
        <f t="shared" si="20"/>
        <v>#N/A</v>
      </c>
      <c r="V37" s="25" t="e">
        <f t="shared" si="20"/>
        <v>#N/A</v>
      </c>
      <c r="W37" s="25" t="e">
        <f t="shared" si="20"/>
        <v>#N/A</v>
      </c>
      <c r="X37" s="25" t="e">
        <f t="shared" si="20"/>
        <v>#N/A</v>
      </c>
      <c r="Y37" s="25" t="e">
        <f t="shared" si="20"/>
        <v>#N/A</v>
      </c>
      <c r="Z37" s="25" t="e">
        <f t="shared" si="20"/>
        <v>#N/A</v>
      </c>
      <c r="AA37" s="25" t="e">
        <f t="shared" si="20"/>
        <v>#N/A</v>
      </c>
      <c r="AB37" s="25" t="e">
        <f t="shared" si="20"/>
        <v>#N/A</v>
      </c>
      <c r="AC37" s="25" t="e">
        <f t="shared" si="20"/>
        <v>#N/A</v>
      </c>
      <c r="AD37" s="25" t="e">
        <f t="shared" si="20"/>
        <v>#N/A</v>
      </c>
      <c r="AE37" s="25" t="e">
        <f t="shared" si="20"/>
        <v>#N/A</v>
      </c>
      <c r="AF37" s="25" t="e">
        <f t="shared" si="20"/>
        <v>#N/A</v>
      </c>
      <c r="AG37" s="25" t="e">
        <f t="shared" si="20"/>
        <v>#N/A</v>
      </c>
      <c r="AH37" s="25" t="e">
        <f t="shared" si="20"/>
        <v>#N/A</v>
      </c>
      <c r="AI37" s="25" t="e">
        <f t="shared" si="20"/>
        <v>#N/A</v>
      </c>
      <c r="AJ37" s="25" t="e">
        <f t="shared" si="20"/>
        <v>#N/A</v>
      </c>
      <c r="AK37" s="25" t="e">
        <f t="shared" si="20"/>
        <v>#N/A</v>
      </c>
      <c r="AL37" s="25" t="e">
        <f t="shared" si="20"/>
        <v>#N/A</v>
      </c>
      <c r="AM37" s="25" t="e">
        <f t="shared" si="20"/>
        <v>#N/A</v>
      </c>
      <c r="AN37" s="25" t="e">
        <f t="shared" si="20"/>
        <v>#N/A</v>
      </c>
      <c r="AO37" s="25" t="e">
        <f t="shared" si="20"/>
        <v>#N/A</v>
      </c>
      <c r="AP37" s="25" t="e">
        <f t="shared" si="20"/>
        <v>#N/A</v>
      </c>
      <c r="AQ37" s="25" t="e">
        <f t="shared" si="20"/>
        <v>#N/A</v>
      </c>
      <c r="AR37" s="25" t="e">
        <f t="shared" si="20"/>
        <v>#N/A</v>
      </c>
      <c r="AS37" s="25" t="e">
        <f t="shared" si="20"/>
        <v>#N/A</v>
      </c>
      <c r="AT37" s="25" t="e">
        <f t="shared" si="20"/>
        <v>#N/A</v>
      </c>
      <c r="AU37" s="25" t="e">
        <f t="shared" si="20"/>
        <v>#N/A</v>
      </c>
    </row>
    <row r="38" spans="1:47" x14ac:dyDescent="0.25">
      <c r="A38" s="54" t="s">
        <v>85</v>
      </c>
      <c r="F38" s="25" t="str">
        <f t="shared" si="17"/>
        <v/>
      </c>
      <c r="G38" s="28" t="str">
        <f t="shared" si="18"/>
        <v/>
      </c>
      <c r="H38" s="25" t="e">
        <f>IF(ISNUMBER($G$38),IF(ROUND(($G$38-H$30)/7,0)=0,0,NA()),NA())</f>
        <v>#N/A</v>
      </c>
      <c r="I38" s="25" t="e">
        <f t="shared" ref="I38:AU38" si="21">IF(ISNUMBER($G$38),IF(ROUND(($G$38-I$30)/7,0)=0,0,NA()),NA())</f>
        <v>#N/A</v>
      </c>
      <c r="J38" s="25" t="e">
        <f t="shared" si="21"/>
        <v>#N/A</v>
      </c>
      <c r="K38" s="25" t="e">
        <f t="shared" si="21"/>
        <v>#N/A</v>
      </c>
      <c r="L38" s="25" t="e">
        <f t="shared" si="21"/>
        <v>#N/A</v>
      </c>
      <c r="M38" s="25" t="e">
        <f t="shared" si="21"/>
        <v>#N/A</v>
      </c>
      <c r="N38" s="25" t="e">
        <f t="shared" si="21"/>
        <v>#N/A</v>
      </c>
      <c r="O38" s="25" t="e">
        <f t="shared" si="21"/>
        <v>#N/A</v>
      </c>
      <c r="P38" s="25" t="e">
        <f t="shared" si="21"/>
        <v>#N/A</v>
      </c>
      <c r="Q38" s="25" t="e">
        <f t="shared" si="21"/>
        <v>#N/A</v>
      </c>
      <c r="R38" s="25" t="e">
        <f t="shared" si="21"/>
        <v>#N/A</v>
      </c>
      <c r="S38" s="25" t="e">
        <f t="shared" si="21"/>
        <v>#N/A</v>
      </c>
      <c r="T38" s="25" t="e">
        <f t="shared" si="21"/>
        <v>#N/A</v>
      </c>
      <c r="U38" s="25" t="e">
        <f t="shared" si="21"/>
        <v>#N/A</v>
      </c>
      <c r="V38" s="25" t="e">
        <f t="shared" si="21"/>
        <v>#N/A</v>
      </c>
      <c r="W38" s="25" t="e">
        <f t="shared" si="21"/>
        <v>#N/A</v>
      </c>
      <c r="X38" s="25" t="e">
        <f t="shared" si="21"/>
        <v>#N/A</v>
      </c>
      <c r="Y38" s="25" t="e">
        <f t="shared" si="21"/>
        <v>#N/A</v>
      </c>
      <c r="Z38" s="25" t="e">
        <f t="shared" si="21"/>
        <v>#N/A</v>
      </c>
      <c r="AA38" s="25" t="e">
        <f t="shared" si="21"/>
        <v>#N/A</v>
      </c>
      <c r="AB38" s="25" t="e">
        <f t="shared" si="21"/>
        <v>#N/A</v>
      </c>
      <c r="AC38" s="25" t="e">
        <f t="shared" si="21"/>
        <v>#N/A</v>
      </c>
      <c r="AD38" s="25" t="e">
        <f t="shared" si="21"/>
        <v>#N/A</v>
      </c>
      <c r="AE38" s="25" t="e">
        <f t="shared" si="21"/>
        <v>#N/A</v>
      </c>
      <c r="AF38" s="25" t="e">
        <f t="shared" si="21"/>
        <v>#N/A</v>
      </c>
      <c r="AG38" s="25" t="e">
        <f t="shared" si="21"/>
        <v>#N/A</v>
      </c>
      <c r="AH38" s="25" t="e">
        <f t="shared" si="21"/>
        <v>#N/A</v>
      </c>
      <c r="AI38" s="25" t="e">
        <f t="shared" si="21"/>
        <v>#N/A</v>
      </c>
      <c r="AJ38" s="25" t="e">
        <f t="shared" si="21"/>
        <v>#N/A</v>
      </c>
      <c r="AK38" s="25" t="e">
        <f t="shared" si="21"/>
        <v>#N/A</v>
      </c>
      <c r="AL38" s="25" t="e">
        <f t="shared" si="21"/>
        <v>#N/A</v>
      </c>
      <c r="AM38" s="25" t="e">
        <f t="shared" si="21"/>
        <v>#N/A</v>
      </c>
      <c r="AN38" s="25" t="e">
        <f t="shared" si="21"/>
        <v>#N/A</v>
      </c>
      <c r="AO38" s="25" t="e">
        <f t="shared" si="21"/>
        <v>#N/A</v>
      </c>
      <c r="AP38" s="25" t="e">
        <f t="shared" si="21"/>
        <v>#N/A</v>
      </c>
      <c r="AQ38" s="25" t="e">
        <f t="shared" si="21"/>
        <v>#N/A</v>
      </c>
      <c r="AR38" s="25" t="e">
        <f t="shared" si="21"/>
        <v>#N/A</v>
      </c>
      <c r="AS38" s="25" t="e">
        <f t="shared" si="21"/>
        <v>#N/A</v>
      </c>
      <c r="AT38" s="25" t="e">
        <f t="shared" si="21"/>
        <v>#N/A</v>
      </c>
      <c r="AU38" s="25" t="e">
        <f t="shared" si="21"/>
        <v>#N/A</v>
      </c>
    </row>
    <row r="39" spans="1:47" x14ac:dyDescent="0.25">
      <c r="F39" s="25" t="str">
        <f t="shared" si="17"/>
        <v/>
      </c>
      <c r="G39" s="28" t="str">
        <f t="shared" si="18"/>
        <v/>
      </c>
      <c r="H39" s="25" t="e">
        <f>IF(ISNUMBER($G$39),IF(ROUND(($G$39-H$30)/7,0)=0,0,NA()),NA())</f>
        <v>#N/A</v>
      </c>
      <c r="I39" s="25" t="e">
        <f t="shared" ref="I39:AU39" si="22">IF(ISNUMBER($G$39),IF(ROUND(($G$39-I$30)/7,0)=0,0,NA()),NA())</f>
        <v>#N/A</v>
      </c>
      <c r="J39" s="25" t="e">
        <f t="shared" si="22"/>
        <v>#N/A</v>
      </c>
      <c r="K39" s="25" t="e">
        <f t="shared" si="22"/>
        <v>#N/A</v>
      </c>
      <c r="L39" s="25" t="e">
        <f t="shared" si="22"/>
        <v>#N/A</v>
      </c>
      <c r="M39" s="25" t="e">
        <f t="shared" si="22"/>
        <v>#N/A</v>
      </c>
      <c r="N39" s="25" t="e">
        <f t="shared" si="22"/>
        <v>#N/A</v>
      </c>
      <c r="O39" s="25" t="e">
        <f t="shared" si="22"/>
        <v>#N/A</v>
      </c>
      <c r="P39" s="25" t="e">
        <f t="shared" si="22"/>
        <v>#N/A</v>
      </c>
      <c r="Q39" s="25" t="e">
        <f t="shared" si="22"/>
        <v>#N/A</v>
      </c>
      <c r="R39" s="25" t="e">
        <f t="shared" si="22"/>
        <v>#N/A</v>
      </c>
      <c r="S39" s="25" t="e">
        <f t="shared" si="22"/>
        <v>#N/A</v>
      </c>
      <c r="T39" s="25" t="e">
        <f t="shared" si="22"/>
        <v>#N/A</v>
      </c>
      <c r="U39" s="25" t="e">
        <f t="shared" si="22"/>
        <v>#N/A</v>
      </c>
      <c r="V39" s="25" t="e">
        <f t="shared" si="22"/>
        <v>#N/A</v>
      </c>
      <c r="W39" s="25" t="e">
        <f t="shared" si="22"/>
        <v>#N/A</v>
      </c>
      <c r="X39" s="25" t="e">
        <f t="shared" si="22"/>
        <v>#N/A</v>
      </c>
      <c r="Y39" s="25" t="e">
        <f t="shared" si="22"/>
        <v>#N/A</v>
      </c>
      <c r="Z39" s="25" t="e">
        <f t="shared" si="22"/>
        <v>#N/A</v>
      </c>
      <c r="AA39" s="25" t="e">
        <f t="shared" si="22"/>
        <v>#N/A</v>
      </c>
      <c r="AB39" s="25" t="e">
        <f t="shared" si="22"/>
        <v>#N/A</v>
      </c>
      <c r="AC39" s="25" t="e">
        <f t="shared" si="22"/>
        <v>#N/A</v>
      </c>
      <c r="AD39" s="25" t="e">
        <f t="shared" si="22"/>
        <v>#N/A</v>
      </c>
      <c r="AE39" s="25" t="e">
        <f t="shared" si="22"/>
        <v>#N/A</v>
      </c>
      <c r="AF39" s="25" t="e">
        <f t="shared" si="22"/>
        <v>#N/A</v>
      </c>
      <c r="AG39" s="25" t="e">
        <f t="shared" si="22"/>
        <v>#N/A</v>
      </c>
      <c r="AH39" s="25" t="e">
        <f t="shared" si="22"/>
        <v>#N/A</v>
      </c>
      <c r="AI39" s="25" t="e">
        <f t="shared" si="22"/>
        <v>#N/A</v>
      </c>
      <c r="AJ39" s="25" t="e">
        <f t="shared" si="22"/>
        <v>#N/A</v>
      </c>
      <c r="AK39" s="25" t="e">
        <f t="shared" si="22"/>
        <v>#N/A</v>
      </c>
      <c r="AL39" s="25" t="e">
        <f t="shared" si="22"/>
        <v>#N/A</v>
      </c>
      <c r="AM39" s="25" t="e">
        <f t="shared" si="22"/>
        <v>#N/A</v>
      </c>
      <c r="AN39" s="25" t="e">
        <f t="shared" si="22"/>
        <v>#N/A</v>
      </c>
      <c r="AO39" s="25" t="e">
        <f t="shared" si="22"/>
        <v>#N/A</v>
      </c>
      <c r="AP39" s="25" t="e">
        <f t="shared" si="22"/>
        <v>#N/A</v>
      </c>
      <c r="AQ39" s="25" t="e">
        <f t="shared" si="22"/>
        <v>#N/A</v>
      </c>
      <c r="AR39" s="25" t="e">
        <f t="shared" si="22"/>
        <v>#N/A</v>
      </c>
      <c r="AS39" s="25" t="e">
        <f t="shared" si="22"/>
        <v>#N/A</v>
      </c>
      <c r="AT39" s="25" t="e">
        <f t="shared" si="22"/>
        <v>#N/A</v>
      </c>
      <c r="AU39" s="25" t="e">
        <f t="shared" si="22"/>
        <v>#N/A</v>
      </c>
    </row>
    <row r="40" spans="1:47" x14ac:dyDescent="0.25">
      <c r="A40" s="39" t="str">
        <f>A15</f>
        <v/>
      </c>
    </row>
    <row r="41" spans="1:47" x14ac:dyDescent="0.25">
      <c r="A41" s="39" t="str">
        <f t="shared" ref="A41:A44" si="23">A16</f>
        <v/>
      </c>
    </row>
    <row r="42" spans="1:47" x14ac:dyDescent="0.25">
      <c r="A42" s="39" t="str">
        <f t="shared" si="23"/>
        <v/>
      </c>
    </row>
    <row r="43" spans="1:47" x14ac:dyDescent="0.25">
      <c r="A43" s="39" t="str">
        <f t="shared" si="23"/>
        <v/>
      </c>
    </row>
    <row r="44" spans="1:47" x14ac:dyDescent="0.25">
      <c r="A44" s="39" t="str">
        <f t="shared" si="23"/>
        <v/>
      </c>
    </row>
    <row r="52" spans="1:47" x14ac:dyDescent="0.25">
      <c r="G52" s="25" t="s">
        <v>67</v>
      </c>
      <c r="H52" s="25">
        <f>'Data Entry'!K19</f>
        <v>0</v>
      </c>
    </row>
    <row r="53" spans="1:47" x14ac:dyDescent="0.25">
      <c r="A53" s="40" t="str">
        <f>CONCATENATE("Grade ",'Data Entry'!G19," ",'Data Entry'!F19," ","Measure")</f>
        <v>Grade   Measure</v>
      </c>
      <c r="B53" s="41"/>
      <c r="G53" s="25" t="s">
        <v>57</v>
      </c>
      <c r="H53" s="25">
        <v>1</v>
      </c>
      <c r="I53" s="25">
        <v>2</v>
      </c>
      <c r="J53" s="25">
        <v>3</v>
      </c>
      <c r="K53" s="25">
        <v>4</v>
      </c>
      <c r="L53" s="25">
        <v>5</v>
      </c>
      <c r="M53" s="25">
        <v>6</v>
      </c>
      <c r="N53" s="25">
        <v>7</v>
      </c>
      <c r="O53" s="25">
        <v>8</v>
      </c>
      <c r="P53" s="25">
        <v>9</v>
      </c>
      <c r="Q53" s="25">
        <v>10</v>
      </c>
      <c r="R53" s="25">
        <v>11</v>
      </c>
      <c r="S53" s="25">
        <v>12</v>
      </c>
      <c r="T53" s="25">
        <v>13</v>
      </c>
      <c r="U53" s="25">
        <v>14</v>
      </c>
      <c r="V53" s="25">
        <v>15</v>
      </c>
      <c r="W53" s="25">
        <v>16</v>
      </c>
      <c r="X53" s="25">
        <v>17</v>
      </c>
      <c r="Y53" s="25">
        <v>18</v>
      </c>
      <c r="Z53" s="25">
        <v>19</v>
      </c>
      <c r="AA53" s="25">
        <v>20</v>
      </c>
      <c r="AB53" s="25">
        <v>21</v>
      </c>
      <c r="AC53" s="25">
        <v>22</v>
      </c>
      <c r="AD53" s="25">
        <v>23</v>
      </c>
      <c r="AE53" s="25">
        <v>24</v>
      </c>
      <c r="AF53" s="25">
        <v>25</v>
      </c>
      <c r="AG53" s="25">
        <v>26</v>
      </c>
      <c r="AH53" s="25">
        <v>27</v>
      </c>
      <c r="AI53" s="25">
        <v>28</v>
      </c>
      <c r="AJ53" s="25">
        <v>29</v>
      </c>
      <c r="AK53" s="25">
        <v>30</v>
      </c>
      <c r="AL53" s="25">
        <v>31</v>
      </c>
      <c r="AM53" s="25">
        <v>32</v>
      </c>
      <c r="AN53" s="25">
        <v>33</v>
      </c>
      <c r="AO53" s="25">
        <v>34</v>
      </c>
      <c r="AP53" s="25">
        <v>35</v>
      </c>
      <c r="AQ53" s="25">
        <v>36</v>
      </c>
      <c r="AR53" s="25">
        <v>37</v>
      </c>
      <c r="AS53" s="25">
        <v>38</v>
      </c>
      <c r="AT53" s="25">
        <v>39</v>
      </c>
      <c r="AU53" s="25">
        <v>40</v>
      </c>
    </row>
    <row r="54" spans="1:47" s="26" customFormat="1" x14ac:dyDescent="0.25">
      <c r="A54" s="42"/>
      <c r="B54" s="41"/>
      <c r="C54" s="43"/>
      <c r="D54" s="43"/>
      <c r="F54" s="25" t="s">
        <v>58</v>
      </c>
      <c r="G54" s="25" t="str">
        <f>IF(ISTEXT('Data Entry'!F20), 'Data Entry'!F20, "")</f>
        <v/>
      </c>
      <c r="H54" s="25" t="e">
        <f>IF(ISNUMBER('Data Entry'!M19),'Data Entry'!M19,NA())</f>
        <v>#N/A</v>
      </c>
      <c r="I54" s="25" t="e">
        <f>IF(ISNUMBER('Data Entry'!N19),'Data Entry'!N19,NA())</f>
        <v>#N/A</v>
      </c>
      <c r="J54" s="25" t="e">
        <f>IF(ISNUMBER('Data Entry'!O19),'Data Entry'!O19,NA())</f>
        <v>#N/A</v>
      </c>
      <c r="K54" s="25" t="e">
        <f>IF(ISNUMBER('Data Entry'!P19),'Data Entry'!P19,NA())</f>
        <v>#N/A</v>
      </c>
      <c r="L54" s="25" t="e">
        <f>IF(ISNUMBER('Data Entry'!Q19),'Data Entry'!Q19,NA())</f>
        <v>#N/A</v>
      </c>
      <c r="M54" s="25" t="e">
        <f>IF(ISNUMBER('Data Entry'!R19),'Data Entry'!R19,NA())</f>
        <v>#N/A</v>
      </c>
      <c r="N54" s="25" t="e">
        <f>IF(ISNUMBER('Data Entry'!S19),'Data Entry'!S19,NA())</f>
        <v>#N/A</v>
      </c>
      <c r="O54" s="25" t="e">
        <f>IF(ISNUMBER('Data Entry'!T19),'Data Entry'!T19,NA())</f>
        <v>#N/A</v>
      </c>
      <c r="P54" s="25" t="e">
        <f>IF(ISNUMBER('Data Entry'!U19),'Data Entry'!U19,NA())</f>
        <v>#N/A</v>
      </c>
      <c r="Q54" s="25" t="e">
        <f>IF(ISNUMBER('Data Entry'!V19),'Data Entry'!V19,NA())</f>
        <v>#N/A</v>
      </c>
      <c r="R54" s="25" t="e">
        <f>IF(ISNUMBER('Data Entry'!W19),'Data Entry'!W19,NA())</f>
        <v>#N/A</v>
      </c>
      <c r="S54" s="25" t="e">
        <f>IF(ISNUMBER('Data Entry'!X19),'Data Entry'!X19,NA())</f>
        <v>#N/A</v>
      </c>
      <c r="T54" s="25" t="e">
        <f>IF(ISNUMBER('Data Entry'!Y19),'Data Entry'!Y19,NA())</f>
        <v>#N/A</v>
      </c>
      <c r="U54" s="25" t="e">
        <f>IF(ISNUMBER('Data Entry'!Z19),'Data Entry'!Z19,NA())</f>
        <v>#N/A</v>
      </c>
      <c r="V54" s="25" t="e">
        <f>IF(ISNUMBER('Data Entry'!AA19),'Data Entry'!AA19,NA())</f>
        <v>#N/A</v>
      </c>
      <c r="W54" s="25" t="e">
        <f>IF(ISNUMBER('Data Entry'!AB19),'Data Entry'!AB19,NA())</f>
        <v>#N/A</v>
      </c>
      <c r="X54" s="25" t="e">
        <f>IF(ISNUMBER('Data Entry'!AC19),'Data Entry'!AC19,NA())</f>
        <v>#N/A</v>
      </c>
      <c r="Y54" s="25" t="e">
        <f>IF(ISNUMBER('Data Entry'!AD19),'Data Entry'!AD19,NA())</f>
        <v>#N/A</v>
      </c>
      <c r="Z54" s="25" t="e">
        <f>IF(ISNUMBER('Data Entry'!AE19),'Data Entry'!AE19,NA())</f>
        <v>#N/A</v>
      </c>
      <c r="AA54" s="25" t="e">
        <f>IF(ISNUMBER('Data Entry'!AF19),'Data Entry'!AF19,NA())</f>
        <v>#N/A</v>
      </c>
      <c r="AB54" s="25" t="e">
        <f>IF(ISNUMBER('Data Entry'!AG19),'Data Entry'!AG19,NA())</f>
        <v>#N/A</v>
      </c>
      <c r="AC54" s="25" t="e">
        <f>IF(ISNUMBER('Data Entry'!AH19),'Data Entry'!AH19,NA())</f>
        <v>#N/A</v>
      </c>
      <c r="AD54" s="25" t="e">
        <f>IF(ISNUMBER('Data Entry'!AI19),'Data Entry'!AI19,NA())</f>
        <v>#N/A</v>
      </c>
      <c r="AE54" s="25" t="e">
        <f>IF(ISNUMBER('Data Entry'!AJ19),'Data Entry'!AJ19,NA())</f>
        <v>#N/A</v>
      </c>
      <c r="AF54" s="25" t="e">
        <f>IF(ISNUMBER('Data Entry'!AK19),'Data Entry'!AK19,NA())</f>
        <v>#N/A</v>
      </c>
      <c r="AG54" s="25" t="e">
        <f>IF(ISNUMBER('Data Entry'!AL19),'Data Entry'!AL19,NA())</f>
        <v>#N/A</v>
      </c>
      <c r="AH54" s="25" t="e">
        <f>IF(ISNUMBER('Data Entry'!AM19),'Data Entry'!AM19,NA())</f>
        <v>#N/A</v>
      </c>
      <c r="AI54" s="25" t="e">
        <f>IF(ISNUMBER('Data Entry'!AN19),'Data Entry'!AN19,NA())</f>
        <v>#N/A</v>
      </c>
      <c r="AJ54" s="25" t="e">
        <f>IF(ISNUMBER('Data Entry'!AO19),'Data Entry'!AO19,NA())</f>
        <v>#N/A</v>
      </c>
      <c r="AK54" s="25" t="e">
        <f>IF(ISNUMBER('Data Entry'!AP19),'Data Entry'!AP19,NA())</f>
        <v>#N/A</v>
      </c>
      <c r="AL54" s="25" t="e">
        <f>IF(ISNUMBER('Data Entry'!AQ19),'Data Entry'!AQ19,NA())</f>
        <v>#N/A</v>
      </c>
      <c r="AM54" s="25" t="e">
        <f>IF(ISNUMBER('Data Entry'!AR19),'Data Entry'!AR19,NA())</f>
        <v>#N/A</v>
      </c>
      <c r="AN54" s="25" t="e">
        <f>IF(ISNUMBER('Data Entry'!AS19),'Data Entry'!AS19,NA())</f>
        <v>#N/A</v>
      </c>
      <c r="AO54" s="25" t="e">
        <f>IF(ISNUMBER('Data Entry'!AT19),'Data Entry'!AT19,NA())</f>
        <v>#N/A</v>
      </c>
      <c r="AP54" s="25" t="e">
        <f>IF(ISNUMBER('Data Entry'!AU19),'Data Entry'!AU19,NA())</f>
        <v>#N/A</v>
      </c>
      <c r="AQ54" s="25" t="e">
        <f>IF(ISNUMBER('Data Entry'!AV19),'Data Entry'!AV19,NA())</f>
        <v>#N/A</v>
      </c>
      <c r="AR54" s="25" t="e">
        <f>IF(ISNUMBER('Data Entry'!AW19),'Data Entry'!AW19,NA())</f>
        <v>#N/A</v>
      </c>
      <c r="AS54" s="25" t="e">
        <f>IF(ISNUMBER('Data Entry'!AX19),'Data Entry'!AX19,NA())</f>
        <v>#N/A</v>
      </c>
      <c r="AT54" s="25" t="e">
        <f>IF(ISNUMBER('Data Entry'!AY19),'Data Entry'!AY19,NA())</f>
        <v>#N/A</v>
      </c>
      <c r="AU54" s="25" t="e">
        <f>IF(ISNUMBER('Data Entry'!AZ19),'Data Entry'!AZ19,NA())</f>
        <v>#N/A</v>
      </c>
    </row>
    <row r="55" spans="1:47" s="27" customFormat="1" x14ac:dyDescent="0.25">
      <c r="A55" s="44" t="s">
        <v>63</v>
      </c>
      <c r="B55" s="41"/>
      <c r="C55" s="45"/>
      <c r="D55" s="45"/>
      <c r="F55" s="28"/>
      <c r="G55" s="28"/>
      <c r="H55" s="28" t="e">
        <f>IF(ISNUMBER('Data Entry'!J19),'Data Entry'!J19,NA())</f>
        <v>#N/A</v>
      </c>
      <c r="I55" s="28" t="e">
        <f>H55+7</f>
        <v>#N/A</v>
      </c>
      <c r="J55" s="28" t="e">
        <f t="shared" ref="J55" si="24">I55+7</f>
        <v>#N/A</v>
      </c>
      <c r="K55" s="28" t="e">
        <f>IF(K$53&lt;($H$52+1),J$55+7,NA())</f>
        <v>#N/A</v>
      </c>
      <c r="L55" s="28" t="e">
        <f t="shared" ref="L55:AU55" si="25">IF(L$53&lt;($H$52+1),K$55+7,NA())</f>
        <v>#N/A</v>
      </c>
      <c r="M55" s="28" t="e">
        <f t="shared" si="25"/>
        <v>#N/A</v>
      </c>
      <c r="N55" s="28" t="e">
        <f t="shared" si="25"/>
        <v>#N/A</v>
      </c>
      <c r="O55" s="28" t="e">
        <f t="shared" si="25"/>
        <v>#N/A</v>
      </c>
      <c r="P55" s="28" t="e">
        <f t="shared" si="25"/>
        <v>#N/A</v>
      </c>
      <c r="Q55" s="28" t="e">
        <f t="shared" si="25"/>
        <v>#N/A</v>
      </c>
      <c r="R55" s="28" t="e">
        <f t="shared" si="25"/>
        <v>#N/A</v>
      </c>
      <c r="S55" s="28" t="e">
        <f t="shared" si="25"/>
        <v>#N/A</v>
      </c>
      <c r="T55" s="28" t="e">
        <f t="shared" si="25"/>
        <v>#N/A</v>
      </c>
      <c r="U55" s="28" t="e">
        <f t="shared" si="25"/>
        <v>#N/A</v>
      </c>
      <c r="V55" s="28" t="e">
        <f t="shared" si="25"/>
        <v>#N/A</v>
      </c>
      <c r="W55" s="28" t="e">
        <f t="shared" si="25"/>
        <v>#N/A</v>
      </c>
      <c r="X55" s="28" t="e">
        <f t="shared" si="25"/>
        <v>#N/A</v>
      </c>
      <c r="Y55" s="28" t="e">
        <f t="shared" si="25"/>
        <v>#N/A</v>
      </c>
      <c r="Z55" s="28" t="e">
        <f t="shared" si="25"/>
        <v>#N/A</v>
      </c>
      <c r="AA55" s="28" t="e">
        <f t="shared" si="25"/>
        <v>#N/A</v>
      </c>
      <c r="AB55" s="28" t="e">
        <f t="shared" si="25"/>
        <v>#N/A</v>
      </c>
      <c r="AC55" s="28" t="e">
        <f t="shared" si="25"/>
        <v>#N/A</v>
      </c>
      <c r="AD55" s="28" t="e">
        <f t="shared" si="25"/>
        <v>#N/A</v>
      </c>
      <c r="AE55" s="28" t="e">
        <f t="shared" si="25"/>
        <v>#N/A</v>
      </c>
      <c r="AF55" s="28" t="e">
        <f t="shared" si="25"/>
        <v>#N/A</v>
      </c>
      <c r="AG55" s="28" t="e">
        <f t="shared" si="25"/>
        <v>#N/A</v>
      </c>
      <c r="AH55" s="28" t="e">
        <f t="shared" si="25"/>
        <v>#N/A</v>
      </c>
      <c r="AI55" s="28" t="e">
        <f t="shared" si="25"/>
        <v>#N/A</v>
      </c>
      <c r="AJ55" s="28" t="e">
        <f t="shared" si="25"/>
        <v>#N/A</v>
      </c>
      <c r="AK55" s="28" t="e">
        <f t="shared" si="25"/>
        <v>#N/A</v>
      </c>
      <c r="AL55" s="28" t="e">
        <f t="shared" si="25"/>
        <v>#N/A</v>
      </c>
      <c r="AM55" s="28" t="e">
        <f t="shared" si="25"/>
        <v>#N/A</v>
      </c>
      <c r="AN55" s="28" t="e">
        <f t="shared" si="25"/>
        <v>#N/A</v>
      </c>
      <c r="AO55" s="28" t="e">
        <f t="shared" si="25"/>
        <v>#N/A</v>
      </c>
      <c r="AP55" s="28" t="e">
        <f t="shared" si="25"/>
        <v>#N/A</v>
      </c>
      <c r="AQ55" s="28" t="e">
        <f t="shared" si="25"/>
        <v>#N/A</v>
      </c>
      <c r="AR55" s="28" t="e">
        <f t="shared" si="25"/>
        <v>#N/A</v>
      </c>
      <c r="AS55" s="28" t="e">
        <f t="shared" si="25"/>
        <v>#N/A</v>
      </c>
      <c r="AT55" s="28" t="e">
        <f t="shared" si="25"/>
        <v>#N/A</v>
      </c>
      <c r="AU55" s="28" t="e">
        <f t="shared" si="25"/>
        <v>#N/A</v>
      </c>
    </row>
    <row r="56" spans="1:47" x14ac:dyDescent="0.25">
      <c r="A56" s="46" t="s">
        <v>64</v>
      </c>
      <c r="B56" s="41" t="e">
        <f>'Data Entry'!BB19</f>
        <v>#N/A</v>
      </c>
      <c r="F56" s="25" t="s">
        <v>62</v>
      </c>
      <c r="G56" s="25" t="s">
        <v>59</v>
      </c>
      <c r="J56" s="25" t="e">
        <f>IF(OR($B$60=0,$B$60=1),MEDIAN(H54:J54),NA())</f>
        <v>#N/A</v>
      </c>
      <c r="K56" s="25" t="e">
        <f>IF(K$53=$H$52,IF(OR($B$60=0,$B$60=1),$B$56,NA()),NA())</f>
        <v>#N/A</v>
      </c>
      <c r="L56" s="25" t="e">
        <f t="shared" ref="L56:AU56" si="26">IF(L$53=$H$52,IF(OR($B$60=0,$B$60=1),$B$56,NA()),NA())</f>
        <v>#N/A</v>
      </c>
      <c r="M56" s="25" t="e">
        <f t="shared" si="26"/>
        <v>#N/A</v>
      </c>
      <c r="N56" s="25" t="e">
        <f t="shared" si="26"/>
        <v>#N/A</v>
      </c>
      <c r="O56" s="25" t="e">
        <f t="shared" si="26"/>
        <v>#N/A</v>
      </c>
      <c r="P56" s="25" t="e">
        <f t="shared" si="26"/>
        <v>#N/A</v>
      </c>
      <c r="Q56" s="25" t="e">
        <f t="shared" si="26"/>
        <v>#N/A</v>
      </c>
      <c r="R56" s="25" t="e">
        <f t="shared" si="26"/>
        <v>#N/A</v>
      </c>
      <c r="S56" s="25" t="e">
        <f t="shared" si="26"/>
        <v>#N/A</v>
      </c>
      <c r="T56" s="25" t="e">
        <f t="shared" si="26"/>
        <v>#N/A</v>
      </c>
      <c r="U56" s="25" t="e">
        <f t="shared" si="26"/>
        <v>#N/A</v>
      </c>
      <c r="V56" s="25" t="e">
        <f t="shared" si="26"/>
        <v>#N/A</v>
      </c>
      <c r="W56" s="25" t="e">
        <f t="shared" si="26"/>
        <v>#N/A</v>
      </c>
      <c r="X56" s="25" t="e">
        <f t="shared" si="26"/>
        <v>#N/A</v>
      </c>
      <c r="Y56" s="25" t="e">
        <f t="shared" si="26"/>
        <v>#N/A</v>
      </c>
      <c r="Z56" s="25" t="e">
        <f t="shared" si="26"/>
        <v>#N/A</v>
      </c>
      <c r="AA56" s="25" t="e">
        <f t="shared" si="26"/>
        <v>#N/A</v>
      </c>
      <c r="AB56" s="25" t="e">
        <f t="shared" si="26"/>
        <v>#N/A</v>
      </c>
      <c r="AC56" s="25" t="e">
        <f t="shared" si="26"/>
        <v>#N/A</v>
      </c>
      <c r="AD56" s="25" t="e">
        <f t="shared" si="26"/>
        <v>#N/A</v>
      </c>
      <c r="AE56" s="25" t="e">
        <f t="shared" si="26"/>
        <v>#N/A</v>
      </c>
      <c r="AF56" s="25" t="e">
        <f t="shared" si="26"/>
        <v>#N/A</v>
      </c>
      <c r="AG56" s="25" t="e">
        <f t="shared" si="26"/>
        <v>#N/A</v>
      </c>
      <c r="AH56" s="25" t="e">
        <f t="shared" si="26"/>
        <v>#N/A</v>
      </c>
      <c r="AI56" s="25" t="e">
        <f t="shared" si="26"/>
        <v>#N/A</v>
      </c>
      <c r="AJ56" s="25" t="e">
        <f t="shared" si="26"/>
        <v>#N/A</v>
      </c>
      <c r="AK56" s="25" t="e">
        <f t="shared" si="26"/>
        <v>#N/A</v>
      </c>
      <c r="AL56" s="25" t="e">
        <f t="shared" si="26"/>
        <v>#N/A</v>
      </c>
      <c r="AM56" s="25" t="e">
        <f t="shared" si="26"/>
        <v>#N/A</v>
      </c>
      <c r="AN56" s="25" t="e">
        <f t="shared" si="26"/>
        <v>#N/A</v>
      </c>
      <c r="AO56" s="25" t="e">
        <f t="shared" si="26"/>
        <v>#N/A</v>
      </c>
      <c r="AP56" s="25" t="e">
        <f t="shared" si="26"/>
        <v>#N/A</v>
      </c>
      <c r="AQ56" s="25" t="e">
        <f t="shared" si="26"/>
        <v>#N/A</v>
      </c>
      <c r="AR56" s="25" t="e">
        <f t="shared" si="26"/>
        <v>#N/A</v>
      </c>
      <c r="AS56" s="25" t="e">
        <f t="shared" si="26"/>
        <v>#N/A</v>
      </c>
      <c r="AT56" s="25" t="e">
        <f t="shared" si="26"/>
        <v>#N/A</v>
      </c>
      <c r="AU56" s="25" t="e">
        <f t="shared" si="26"/>
        <v>#N/A</v>
      </c>
    </row>
    <row r="57" spans="1:47" x14ac:dyDescent="0.25">
      <c r="A57" s="46" t="s">
        <v>65</v>
      </c>
      <c r="B57" s="41" t="e">
        <f>'Data Entry'!BC19</f>
        <v>#N/A</v>
      </c>
      <c r="G57" s="25" t="s">
        <v>60</v>
      </c>
      <c r="J57" s="25" t="e">
        <f>IF(OR($B$60=0,$B$60=2),MEDIAN(H54:J54),NA())</f>
        <v>#N/A</v>
      </c>
      <c r="K57" s="25" t="e">
        <f>IF(K$53=$H$52,IF(OR($B$60=0,$B$60=2),$B$57,NA()),NA())</f>
        <v>#N/A</v>
      </c>
      <c r="L57" s="25" t="e">
        <f t="shared" ref="L57:AU57" si="27">IF(L$53=$H$52,IF(OR($B$60=0,$B$60=2),$B$57,NA()),NA())</f>
        <v>#N/A</v>
      </c>
      <c r="M57" s="25" t="e">
        <f t="shared" si="27"/>
        <v>#N/A</v>
      </c>
      <c r="N57" s="25" t="e">
        <f t="shared" si="27"/>
        <v>#N/A</v>
      </c>
      <c r="O57" s="25" t="e">
        <f t="shared" si="27"/>
        <v>#N/A</v>
      </c>
      <c r="P57" s="25" t="e">
        <f t="shared" si="27"/>
        <v>#N/A</v>
      </c>
      <c r="Q57" s="25" t="e">
        <f t="shared" si="27"/>
        <v>#N/A</v>
      </c>
      <c r="R57" s="25" t="e">
        <f t="shared" si="27"/>
        <v>#N/A</v>
      </c>
      <c r="S57" s="25" t="e">
        <f t="shared" si="27"/>
        <v>#N/A</v>
      </c>
      <c r="T57" s="25" t="e">
        <f t="shared" si="27"/>
        <v>#N/A</v>
      </c>
      <c r="U57" s="25" t="e">
        <f t="shared" si="27"/>
        <v>#N/A</v>
      </c>
      <c r="V57" s="25" t="e">
        <f t="shared" si="27"/>
        <v>#N/A</v>
      </c>
      <c r="W57" s="25" t="e">
        <f t="shared" si="27"/>
        <v>#N/A</v>
      </c>
      <c r="X57" s="25" t="e">
        <f t="shared" si="27"/>
        <v>#N/A</v>
      </c>
      <c r="Y57" s="25" t="e">
        <f t="shared" si="27"/>
        <v>#N/A</v>
      </c>
      <c r="Z57" s="25" t="e">
        <f t="shared" si="27"/>
        <v>#N/A</v>
      </c>
      <c r="AA57" s="25" t="e">
        <f t="shared" si="27"/>
        <v>#N/A</v>
      </c>
      <c r="AB57" s="25" t="e">
        <f t="shared" si="27"/>
        <v>#N/A</v>
      </c>
      <c r="AC57" s="25" t="e">
        <f t="shared" si="27"/>
        <v>#N/A</v>
      </c>
      <c r="AD57" s="25" t="e">
        <f t="shared" si="27"/>
        <v>#N/A</v>
      </c>
      <c r="AE57" s="25" t="e">
        <f t="shared" si="27"/>
        <v>#N/A</v>
      </c>
      <c r="AF57" s="25" t="e">
        <f t="shared" si="27"/>
        <v>#N/A</v>
      </c>
      <c r="AG57" s="25" t="e">
        <f t="shared" si="27"/>
        <v>#N/A</v>
      </c>
      <c r="AH57" s="25" t="e">
        <f t="shared" si="27"/>
        <v>#N/A</v>
      </c>
      <c r="AI57" s="25" t="e">
        <f t="shared" si="27"/>
        <v>#N/A</v>
      </c>
      <c r="AJ57" s="25" t="e">
        <f t="shared" si="27"/>
        <v>#N/A</v>
      </c>
      <c r="AK57" s="25" t="e">
        <f t="shared" si="27"/>
        <v>#N/A</v>
      </c>
      <c r="AL57" s="25" t="e">
        <f t="shared" si="27"/>
        <v>#N/A</v>
      </c>
      <c r="AM57" s="25" t="e">
        <f t="shared" si="27"/>
        <v>#N/A</v>
      </c>
      <c r="AN57" s="25" t="e">
        <f t="shared" si="27"/>
        <v>#N/A</v>
      </c>
      <c r="AO57" s="25" t="e">
        <f t="shared" si="27"/>
        <v>#N/A</v>
      </c>
      <c r="AP57" s="25" t="e">
        <f t="shared" si="27"/>
        <v>#N/A</v>
      </c>
      <c r="AQ57" s="25" t="e">
        <f t="shared" si="27"/>
        <v>#N/A</v>
      </c>
      <c r="AR57" s="25" t="e">
        <f t="shared" si="27"/>
        <v>#N/A</v>
      </c>
      <c r="AS57" s="25" t="e">
        <f t="shared" si="27"/>
        <v>#N/A</v>
      </c>
      <c r="AT57" s="25" t="e">
        <f t="shared" si="27"/>
        <v>#N/A</v>
      </c>
      <c r="AU57" s="25" t="e">
        <f t="shared" si="27"/>
        <v>#N/A</v>
      </c>
    </row>
    <row r="58" spans="1:47" x14ac:dyDescent="0.25">
      <c r="A58" s="46" t="s">
        <v>66</v>
      </c>
      <c r="B58" s="41" t="e">
        <f>'Data Entry'!BD19</f>
        <v>#N/A</v>
      </c>
      <c r="G58" s="25" t="s">
        <v>61</v>
      </c>
      <c r="O58" s="25" t="e">
        <f>IF(OR($B$60=0,$B$60=3),MEDIAN(M54:O54),NA())</f>
        <v>#N/A</v>
      </c>
      <c r="P58" s="25" t="e">
        <f>IF(P$53=$H$52,IF(OR($B$60=0,$B$60=3),$B$58,NA()),NA())</f>
        <v>#N/A</v>
      </c>
      <c r="Q58" s="25" t="e">
        <f t="shared" ref="Q58:AU58" si="28">IF(Q$53=$H$52,IF(OR($B$60=0,$B$60=3),$B$58,NA()),NA())</f>
        <v>#N/A</v>
      </c>
      <c r="R58" s="25" t="e">
        <f t="shared" si="28"/>
        <v>#N/A</v>
      </c>
      <c r="S58" s="25" t="e">
        <f t="shared" si="28"/>
        <v>#N/A</v>
      </c>
      <c r="T58" s="25" t="e">
        <f t="shared" si="28"/>
        <v>#N/A</v>
      </c>
      <c r="U58" s="25" t="e">
        <f t="shared" si="28"/>
        <v>#N/A</v>
      </c>
      <c r="V58" s="25" t="e">
        <f t="shared" si="28"/>
        <v>#N/A</v>
      </c>
      <c r="W58" s="25" t="e">
        <f t="shared" si="28"/>
        <v>#N/A</v>
      </c>
      <c r="X58" s="25" t="e">
        <f t="shared" si="28"/>
        <v>#N/A</v>
      </c>
      <c r="Y58" s="25" t="e">
        <f t="shared" si="28"/>
        <v>#N/A</v>
      </c>
      <c r="Z58" s="25" t="e">
        <f t="shared" si="28"/>
        <v>#N/A</v>
      </c>
      <c r="AA58" s="25" t="e">
        <f t="shared" si="28"/>
        <v>#N/A</v>
      </c>
      <c r="AB58" s="25" t="e">
        <f t="shared" si="28"/>
        <v>#N/A</v>
      </c>
      <c r="AC58" s="25" t="e">
        <f t="shared" si="28"/>
        <v>#N/A</v>
      </c>
      <c r="AD58" s="25" t="e">
        <f t="shared" si="28"/>
        <v>#N/A</v>
      </c>
      <c r="AE58" s="25" t="e">
        <f t="shared" si="28"/>
        <v>#N/A</v>
      </c>
      <c r="AF58" s="25" t="e">
        <f t="shared" si="28"/>
        <v>#N/A</v>
      </c>
      <c r="AG58" s="25" t="e">
        <f t="shared" si="28"/>
        <v>#N/A</v>
      </c>
      <c r="AH58" s="25" t="e">
        <f t="shared" si="28"/>
        <v>#N/A</v>
      </c>
      <c r="AI58" s="25" t="e">
        <f t="shared" si="28"/>
        <v>#N/A</v>
      </c>
      <c r="AJ58" s="25" t="e">
        <f t="shared" si="28"/>
        <v>#N/A</v>
      </c>
      <c r="AK58" s="25" t="e">
        <f t="shared" si="28"/>
        <v>#N/A</v>
      </c>
      <c r="AL58" s="25" t="e">
        <f t="shared" si="28"/>
        <v>#N/A</v>
      </c>
      <c r="AM58" s="25" t="e">
        <f t="shared" si="28"/>
        <v>#N/A</v>
      </c>
      <c r="AN58" s="25" t="e">
        <f t="shared" si="28"/>
        <v>#N/A</v>
      </c>
      <c r="AO58" s="25" t="e">
        <f t="shared" si="28"/>
        <v>#N/A</v>
      </c>
      <c r="AP58" s="25" t="e">
        <f t="shared" si="28"/>
        <v>#N/A</v>
      </c>
      <c r="AQ58" s="25" t="e">
        <f t="shared" si="28"/>
        <v>#N/A</v>
      </c>
      <c r="AR58" s="25" t="e">
        <f t="shared" si="28"/>
        <v>#N/A</v>
      </c>
      <c r="AS58" s="25" t="e">
        <f t="shared" si="28"/>
        <v>#N/A</v>
      </c>
      <c r="AT58" s="25" t="e">
        <f t="shared" si="28"/>
        <v>#N/A</v>
      </c>
      <c r="AU58" s="25" t="e">
        <f t="shared" si="28"/>
        <v>#N/A</v>
      </c>
    </row>
    <row r="59" spans="1:47" ht="15.75" thickBot="1" x14ac:dyDescent="0.3">
      <c r="A59" s="46"/>
      <c r="B59" s="41"/>
      <c r="H59" s="28"/>
    </row>
    <row r="60" spans="1:47" ht="30.75" thickBot="1" x14ac:dyDescent="0.3">
      <c r="A60" s="47" t="s">
        <v>74</v>
      </c>
      <c r="B60" s="48"/>
      <c r="F60" s="25" t="str">
        <f>IF(ISNUMBER(G60), CONCATENATE("Event on: ", TEXT(G60, "m/d/yy")), "")</f>
        <v/>
      </c>
      <c r="G60" s="28" t="str">
        <f>G35</f>
        <v/>
      </c>
      <c r="H60" s="25" t="e">
        <f>IF(ISNUMBER($G$60),IF(ROUND(($G$60-H$55)/7,0)=0,0,NA()),NA())</f>
        <v>#N/A</v>
      </c>
      <c r="I60" s="25" t="e">
        <f t="shared" ref="I60:AU60" si="29">IF(ISNUMBER($G$60),IF(ROUND(($G$60-I$55)/7,0)=0,0,NA()),NA())</f>
        <v>#N/A</v>
      </c>
      <c r="J60" s="25" t="e">
        <f t="shared" si="29"/>
        <v>#N/A</v>
      </c>
      <c r="K60" s="25" t="e">
        <f t="shared" si="29"/>
        <v>#N/A</v>
      </c>
      <c r="L60" s="25" t="e">
        <f t="shared" si="29"/>
        <v>#N/A</v>
      </c>
      <c r="M60" s="25" t="e">
        <f t="shared" si="29"/>
        <v>#N/A</v>
      </c>
      <c r="N60" s="25" t="e">
        <f t="shared" si="29"/>
        <v>#N/A</v>
      </c>
      <c r="O60" s="25" t="e">
        <f t="shared" si="29"/>
        <v>#N/A</v>
      </c>
      <c r="P60" s="25" t="e">
        <f t="shared" si="29"/>
        <v>#N/A</v>
      </c>
      <c r="Q60" s="25" t="e">
        <f t="shared" si="29"/>
        <v>#N/A</v>
      </c>
      <c r="R60" s="25" t="e">
        <f t="shared" si="29"/>
        <v>#N/A</v>
      </c>
      <c r="S60" s="25" t="e">
        <f t="shared" si="29"/>
        <v>#N/A</v>
      </c>
      <c r="T60" s="25" t="e">
        <f t="shared" si="29"/>
        <v>#N/A</v>
      </c>
      <c r="U60" s="25" t="e">
        <f t="shared" si="29"/>
        <v>#N/A</v>
      </c>
      <c r="V60" s="25" t="e">
        <f t="shared" si="29"/>
        <v>#N/A</v>
      </c>
      <c r="W60" s="25" t="e">
        <f t="shared" si="29"/>
        <v>#N/A</v>
      </c>
      <c r="X60" s="25" t="e">
        <f t="shared" si="29"/>
        <v>#N/A</v>
      </c>
      <c r="Y60" s="25" t="e">
        <f t="shared" si="29"/>
        <v>#N/A</v>
      </c>
      <c r="Z60" s="25" t="e">
        <f t="shared" si="29"/>
        <v>#N/A</v>
      </c>
      <c r="AA60" s="25" t="e">
        <f t="shared" si="29"/>
        <v>#N/A</v>
      </c>
      <c r="AB60" s="25" t="e">
        <f t="shared" si="29"/>
        <v>#N/A</v>
      </c>
      <c r="AC60" s="25" t="e">
        <f t="shared" si="29"/>
        <v>#N/A</v>
      </c>
      <c r="AD60" s="25" t="e">
        <f t="shared" si="29"/>
        <v>#N/A</v>
      </c>
      <c r="AE60" s="25" t="e">
        <f t="shared" si="29"/>
        <v>#N/A</v>
      </c>
      <c r="AF60" s="25" t="e">
        <f t="shared" si="29"/>
        <v>#N/A</v>
      </c>
      <c r="AG60" s="25" t="e">
        <f t="shared" si="29"/>
        <v>#N/A</v>
      </c>
      <c r="AH60" s="25" t="e">
        <f t="shared" si="29"/>
        <v>#N/A</v>
      </c>
      <c r="AI60" s="25" t="e">
        <f t="shared" si="29"/>
        <v>#N/A</v>
      </c>
      <c r="AJ60" s="25" t="e">
        <f t="shared" si="29"/>
        <v>#N/A</v>
      </c>
      <c r="AK60" s="25" t="e">
        <f t="shared" si="29"/>
        <v>#N/A</v>
      </c>
      <c r="AL60" s="25" t="e">
        <f t="shared" si="29"/>
        <v>#N/A</v>
      </c>
      <c r="AM60" s="25" t="e">
        <f t="shared" si="29"/>
        <v>#N/A</v>
      </c>
      <c r="AN60" s="25" t="e">
        <f t="shared" si="29"/>
        <v>#N/A</v>
      </c>
      <c r="AO60" s="25" t="e">
        <f t="shared" si="29"/>
        <v>#N/A</v>
      </c>
      <c r="AP60" s="25" t="e">
        <f t="shared" si="29"/>
        <v>#N/A</v>
      </c>
      <c r="AQ60" s="25" t="e">
        <f t="shared" si="29"/>
        <v>#N/A</v>
      </c>
      <c r="AR60" s="25" t="e">
        <f t="shared" si="29"/>
        <v>#N/A</v>
      </c>
      <c r="AS60" s="25" t="e">
        <f t="shared" si="29"/>
        <v>#N/A</v>
      </c>
      <c r="AT60" s="25" t="e">
        <f t="shared" si="29"/>
        <v>#N/A</v>
      </c>
      <c r="AU60" s="25" t="e">
        <f t="shared" si="29"/>
        <v>#N/A</v>
      </c>
    </row>
    <row r="61" spans="1:47" x14ac:dyDescent="0.25">
      <c r="F61" s="25" t="str">
        <f t="shared" ref="F61:F64" si="30">IF(ISNUMBER(G61), CONCATENATE("Event on: ", TEXT(G61, "m/d/yy")), "")</f>
        <v/>
      </c>
      <c r="G61" s="28" t="str">
        <f t="shared" ref="G61:G64" si="31">G36</f>
        <v/>
      </c>
      <c r="H61" s="25" t="e">
        <f>IF(ISNUMBER($G$61),IF(ROUND(($G$61-H$55)/7,0)=0,0,NA()),NA())</f>
        <v>#N/A</v>
      </c>
      <c r="I61" s="25" t="e">
        <f t="shared" ref="I61:AU61" si="32">IF(ISNUMBER($G$61),IF(ROUND(($G$61-I$55)/7,0)=0,0,NA()),NA())</f>
        <v>#N/A</v>
      </c>
      <c r="J61" s="25" t="e">
        <f t="shared" si="32"/>
        <v>#N/A</v>
      </c>
      <c r="K61" s="25" t="e">
        <f t="shared" si="32"/>
        <v>#N/A</v>
      </c>
      <c r="L61" s="25" t="e">
        <f t="shared" si="32"/>
        <v>#N/A</v>
      </c>
      <c r="M61" s="25" t="e">
        <f t="shared" si="32"/>
        <v>#N/A</v>
      </c>
      <c r="N61" s="25" t="e">
        <f t="shared" si="32"/>
        <v>#N/A</v>
      </c>
      <c r="O61" s="25" t="e">
        <f t="shared" si="32"/>
        <v>#N/A</v>
      </c>
      <c r="P61" s="25" t="e">
        <f t="shared" si="32"/>
        <v>#N/A</v>
      </c>
      <c r="Q61" s="25" t="e">
        <f t="shared" si="32"/>
        <v>#N/A</v>
      </c>
      <c r="R61" s="25" t="e">
        <f t="shared" si="32"/>
        <v>#N/A</v>
      </c>
      <c r="S61" s="25" t="e">
        <f t="shared" si="32"/>
        <v>#N/A</v>
      </c>
      <c r="T61" s="25" t="e">
        <f t="shared" si="32"/>
        <v>#N/A</v>
      </c>
      <c r="U61" s="25" t="e">
        <f t="shared" si="32"/>
        <v>#N/A</v>
      </c>
      <c r="V61" s="25" t="e">
        <f t="shared" si="32"/>
        <v>#N/A</v>
      </c>
      <c r="W61" s="25" t="e">
        <f t="shared" si="32"/>
        <v>#N/A</v>
      </c>
      <c r="X61" s="25" t="e">
        <f t="shared" si="32"/>
        <v>#N/A</v>
      </c>
      <c r="Y61" s="25" t="e">
        <f t="shared" si="32"/>
        <v>#N/A</v>
      </c>
      <c r="Z61" s="25" t="e">
        <f t="shared" si="32"/>
        <v>#N/A</v>
      </c>
      <c r="AA61" s="25" t="e">
        <f t="shared" si="32"/>
        <v>#N/A</v>
      </c>
      <c r="AB61" s="25" t="e">
        <f t="shared" si="32"/>
        <v>#N/A</v>
      </c>
      <c r="AC61" s="25" t="e">
        <f t="shared" si="32"/>
        <v>#N/A</v>
      </c>
      <c r="AD61" s="25" t="e">
        <f t="shared" si="32"/>
        <v>#N/A</v>
      </c>
      <c r="AE61" s="25" t="e">
        <f t="shared" si="32"/>
        <v>#N/A</v>
      </c>
      <c r="AF61" s="25" t="e">
        <f t="shared" si="32"/>
        <v>#N/A</v>
      </c>
      <c r="AG61" s="25" t="e">
        <f t="shared" si="32"/>
        <v>#N/A</v>
      </c>
      <c r="AH61" s="25" t="e">
        <f t="shared" si="32"/>
        <v>#N/A</v>
      </c>
      <c r="AI61" s="25" t="e">
        <f t="shared" si="32"/>
        <v>#N/A</v>
      </c>
      <c r="AJ61" s="25" t="e">
        <f t="shared" si="32"/>
        <v>#N/A</v>
      </c>
      <c r="AK61" s="25" t="e">
        <f t="shared" si="32"/>
        <v>#N/A</v>
      </c>
      <c r="AL61" s="25" t="e">
        <f t="shared" si="32"/>
        <v>#N/A</v>
      </c>
      <c r="AM61" s="25" t="e">
        <f t="shared" si="32"/>
        <v>#N/A</v>
      </c>
      <c r="AN61" s="25" t="e">
        <f t="shared" si="32"/>
        <v>#N/A</v>
      </c>
      <c r="AO61" s="25" t="e">
        <f t="shared" si="32"/>
        <v>#N/A</v>
      </c>
      <c r="AP61" s="25" t="e">
        <f t="shared" si="32"/>
        <v>#N/A</v>
      </c>
      <c r="AQ61" s="25" t="e">
        <f t="shared" si="32"/>
        <v>#N/A</v>
      </c>
      <c r="AR61" s="25" t="e">
        <f t="shared" si="32"/>
        <v>#N/A</v>
      </c>
      <c r="AS61" s="25" t="e">
        <f t="shared" si="32"/>
        <v>#N/A</v>
      </c>
      <c r="AT61" s="25" t="e">
        <f t="shared" si="32"/>
        <v>#N/A</v>
      </c>
      <c r="AU61" s="25" t="e">
        <f t="shared" si="32"/>
        <v>#N/A</v>
      </c>
    </row>
    <row r="62" spans="1:47" x14ac:dyDescent="0.25">
      <c r="F62" s="25" t="str">
        <f t="shared" si="30"/>
        <v/>
      </c>
      <c r="G62" s="28" t="str">
        <f t="shared" si="31"/>
        <v/>
      </c>
      <c r="H62" s="25" t="e">
        <f>IF(ISNUMBER($G$62),IF(ROUND(($G$62-H$55)/7,0)=0,0,NA()),NA())</f>
        <v>#N/A</v>
      </c>
      <c r="I62" s="25" t="e">
        <f t="shared" ref="I62:AU62" si="33">IF(ISNUMBER($G$62),IF(ROUND(($G$62-I$55)/7,0)=0,0,NA()),NA())</f>
        <v>#N/A</v>
      </c>
      <c r="J62" s="25" t="e">
        <f t="shared" si="33"/>
        <v>#N/A</v>
      </c>
      <c r="K62" s="25" t="e">
        <f t="shared" si="33"/>
        <v>#N/A</v>
      </c>
      <c r="L62" s="25" t="e">
        <f t="shared" si="33"/>
        <v>#N/A</v>
      </c>
      <c r="M62" s="25" t="e">
        <f t="shared" si="33"/>
        <v>#N/A</v>
      </c>
      <c r="N62" s="25" t="e">
        <f t="shared" si="33"/>
        <v>#N/A</v>
      </c>
      <c r="O62" s="25" t="e">
        <f t="shared" si="33"/>
        <v>#N/A</v>
      </c>
      <c r="P62" s="25" t="e">
        <f t="shared" si="33"/>
        <v>#N/A</v>
      </c>
      <c r="Q62" s="25" t="e">
        <f t="shared" si="33"/>
        <v>#N/A</v>
      </c>
      <c r="R62" s="25" t="e">
        <f t="shared" si="33"/>
        <v>#N/A</v>
      </c>
      <c r="S62" s="25" t="e">
        <f t="shared" si="33"/>
        <v>#N/A</v>
      </c>
      <c r="T62" s="25" t="e">
        <f t="shared" si="33"/>
        <v>#N/A</v>
      </c>
      <c r="U62" s="25" t="e">
        <f t="shared" si="33"/>
        <v>#N/A</v>
      </c>
      <c r="V62" s="25" t="e">
        <f t="shared" si="33"/>
        <v>#N/A</v>
      </c>
      <c r="W62" s="25" t="e">
        <f t="shared" si="33"/>
        <v>#N/A</v>
      </c>
      <c r="X62" s="25" t="e">
        <f t="shared" si="33"/>
        <v>#N/A</v>
      </c>
      <c r="Y62" s="25" t="e">
        <f t="shared" si="33"/>
        <v>#N/A</v>
      </c>
      <c r="Z62" s="25" t="e">
        <f t="shared" si="33"/>
        <v>#N/A</v>
      </c>
      <c r="AA62" s="25" t="e">
        <f t="shared" si="33"/>
        <v>#N/A</v>
      </c>
      <c r="AB62" s="25" t="e">
        <f t="shared" si="33"/>
        <v>#N/A</v>
      </c>
      <c r="AC62" s="25" t="e">
        <f t="shared" si="33"/>
        <v>#N/A</v>
      </c>
      <c r="AD62" s="25" t="e">
        <f t="shared" si="33"/>
        <v>#N/A</v>
      </c>
      <c r="AE62" s="25" t="e">
        <f t="shared" si="33"/>
        <v>#N/A</v>
      </c>
      <c r="AF62" s="25" t="e">
        <f t="shared" si="33"/>
        <v>#N/A</v>
      </c>
      <c r="AG62" s="25" t="e">
        <f t="shared" si="33"/>
        <v>#N/A</v>
      </c>
      <c r="AH62" s="25" t="e">
        <f t="shared" si="33"/>
        <v>#N/A</v>
      </c>
      <c r="AI62" s="25" t="e">
        <f t="shared" si="33"/>
        <v>#N/A</v>
      </c>
      <c r="AJ62" s="25" t="e">
        <f t="shared" si="33"/>
        <v>#N/A</v>
      </c>
      <c r="AK62" s="25" t="e">
        <f t="shared" si="33"/>
        <v>#N/A</v>
      </c>
      <c r="AL62" s="25" t="e">
        <f t="shared" si="33"/>
        <v>#N/A</v>
      </c>
      <c r="AM62" s="25" t="e">
        <f t="shared" si="33"/>
        <v>#N/A</v>
      </c>
      <c r="AN62" s="25" t="e">
        <f t="shared" si="33"/>
        <v>#N/A</v>
      </c>
      <c r="AO62" s="25" t="e">
        <f t="shared" si="33"/>
        <v>#N/A</v>
      </c>
      <c r="AP62" s="25" t="e">
        <f t="shared" si="33"/>
        <v>#N/A</v>
      </c>
      <c r="AQ62" s="25" t="e">
        <f t="shared" si="33"/>
        <v>#N/A</v>
      </c>
      <c r="AR62" s="25" t="e">
        <f t="shared" si="33"/>
        <v>#N/A</v>
      </c>
      <c r="AS62" s="25" t="e">
        <f t="shared" si="33"/>
        <v>#N/A</v>
      </c>
      <c r="AT62" s="25" t="e">
        <f t="shared" si="33"/>
        <v>#N/A</v>
      </c>
      <c r="AU62" s="25" t="e">
        <f t="shared" si="33"/>
        <v>#N/A</v>
      </c>
    </row>
    <row r="63" spans="1:47" x14ac:dyDescent="0.25">
      <c r="A63" s="54" t="s">
        <v>85</v>
      </c>
      <c r="F63" s="25" t="str">
        <f t="shared" si="30"/>
        <v/>
      </c>
      <c r="G63" s="28" t="str">
        <f t="shared" si="31"/>
        <v/>
      </c>
      <c r="H63" s="25" t="e">
        <f>IF(ISNUMBER($G$63),IF(ROUND(($G$63-H$55)/7,0)=0,0,NA()),NA())</f>
        <v>#N/A</v>
      </c>
      <c r="I63" s="25" t="e">
        <f t="shared" ref="I63:AU63" si="34">IF(ISNUMBER($G$63),IF(ROUND(($G$63-I$55)/7,0)=0,0,NA()),NA())</f>
        <v>#N/A</v>
      </c>
      <c r="J63" s="25" t="e">
        <f t="shared" si="34"/>
        <v>#N/A</v>
      </c>
      <c r="K63" s="25" t="e">
        <f t="shared" si="34"/>
        <v>#N/A</v>
      </c>
      <c r="L63" s="25" t="e">
        <f t="shared" si="34"/>
        <v>#N/A</v>
      </c>
      <c r="M63" s="25" t="e">
        <f t="shared" si="34"/>
        <v>#N/A</v>
      </c>
      <c r="N63" s="25" t="e">
        <f t="shared" si="34"/>
        <v>#N/A</v>
      </c>
      <c r="O63" s="25" t="e">
        <f t="shared" si="34"/>
        <v>#N/A</v>
      </c>
      <c r="P63" s="25" t="e">
        <f t="shared" si="34"/>
        <v>#N/A</v>
      </c>
      <c r="Q63" s="25" t="e">
        <f t="shared" si="34"/>
        <v>#N/A</v>
      </c>
      <c r="R63" s="25" t="e">
        <f t="shared" si="34"/>
        <v>#N/A</v>
      </c>
      <c r="S63" s="25" t="e">
        <f t="shared" si="34"/>
        <v>#N/A</v>
      </c>
      <c r="T63" s="25" t="e">
        <f t="shared" si="34"/>
        <v>#N/A</v>
      </c>
      <c r="U63" s="25" t="e">
        <f t="shared" si="34"/>
        <v>#N/A</v>
      </c>
      <c r="V63" s="25" t="e">
        <f t="shared" si="34"/>
        <v>#N/A</v>
      </c>
      <c r="W63" s="25" t="e">
        <f t="shared" si="34"/>
        <v>#N/A</v>
      </c>
      <c r="X63" s="25" t="e">
        <f t="shared" si="34"/>
        <v>#N/A</v>
      </c>
      <c r="Y63" s="25" t="e">
        <f t="shared" si="34"/>
        <v>#N/A</v>
      </c>
      <c r="Z63" s="25" t="e">
        <f t="shared" si="34"/>
        <v>#N/A</v>
      </c>
      <c r="AA63" s="25" t="e">
        <f t="shared" si="34"/>
        <v>#N/A</v>
      </c>
      <c r="AB63" s="25" t="e">
        <f t="shared" si="34"/>
        <v>#N/A</v>
      </c>
      <c r="AC63" s="25" t="e">
        <f t="shared" si="34"/>
        <v>#N/A</v>
      </c>
      <c r="AD63" s="25" t="e">
        <f t="shared" si="34"/>
        <v>#N/A</v>
      </c>
      <c r="AE63" s="25" t="e">
        <f t="shared" si="34"/>
        <v>#N/A</v>
      </c>
      <c r="AF63" s="25" t="e">
        <f t="shared" si="34"/>
        <v>#N/A</v>
      </c>
      <c r="AG63" s="25" t="e">
        <f t="shared" si="34"/>
        <v>#N/A</v>
      </c>
      <c r="AH63" s="25" t="e">
        <f t="shared" si="34"/>
        <v>#N/A</v>
      </c>
      <c r="AI63" s="25" t="e">
        <f t="shared" si="34"/>
        <v>#N/A</v>
      </c>
      <c r="AJ63" s="25" t="e">
        <f t="shared" si="34"/>
        <v>#N/A</v>
      </c>
      <c r="AK63" s="25" t="e">
        <f t="shared" si="34"/>
        <v>#N/A</v>
      </c>
      <c r="AL63" s="25" t="e">
        <f t="shared" si="34"/>
        <v>#N/A</v>
      </c>
      <c r="AM63" s="25" t="e">
        <f t="shared" si="34"/>
        <v>#N/A</v>
      </c>
      <c r="AN63" s="25" t="e">
        <f t="shared" si="34"/>
        <v>#N/A</v>
      </c>
      <c r="AO63" s="25" t="e">
        <f t="shared" si="34"/>
        <v>#N/A</v>
      </c>
      <c r="AP63" s="25" t="e">
        <f t="shared" si="34"/>
        <v>#N/A</v>
      </c>
      <c r="AQ63" s="25" t="e">
        <f t="shared" si="34"/>
        <v>#N/A</v>
      </c>
      <c r="AR63" s="25" t="e">
        <f t="shared" si="34"/>
        <v>#N/A</v>
      </c>
      <c r="AS63" s="25" t="e">
        <f t="shared" si="34"/>
        <v>#N/A</v>
      </c>
      <c r="AT63" s="25" t="e">
        <f t="shared" si="34"/>
        <v>#N/A</v>
      </c>
      <c r="AU63" s="25" t="e">
        <f t="shared" si="34"/>
        <v>#N/A</v>
      </c>
    </row>
    <row r="64" spans="1:47" x14ac:dyDescent="0.25">
      <c r="F64" s="25" t="str">
        <f t="shared" si="30"/>
        <v/>
      </c>
      <c r="G64" s="28" t="str">
        <f t="shared" si="31"/>
        <v/>
      </c>
      <c r="H64" s="25" t="e">
        <f>IF(ISNUMBER($G$64),IF(ROUND(($G$64-H$55)/7,0)=0,0,NA()),NA())</f>
        <v>#N/A</v>
      </c>
      <c r="I64" s="25" t="e">
        <f t="shared" ref="I64:AU64" si="35">IF(ISNUMBER($G$64),IF(ROUND(($G$64-I$55)/7,0)=0,0,NA()),NA())</f>
        <v>#N/A</v>
      </c>
      <c r="J64" s="25" t="e">
        <f t="shared" si="35"/>
        <v>#N/A</v>
      </c>
      <c r="K64" s="25" t="e">
        <f t="shared" si="35"/>
        <v>#N/A</v>
      </c>
      <c r="L64" s="25" t="e">
        <f t="shared" si="35"/>
        <v>#N/A</v>
      </c>
      <c r="M64" s="25" t="e">
        <f t="shared" si="35"/>
        <v>#N/A</v>
      </c>
      <c r="N64" s="25" t="e">
        <f t="shared" si="35"/>
        <v>#N/A</v>
      </c>
      <c r="O64" s="25" t="e">
        <f t="shared" si="35"/>
        <v>#N/A</v>
      </c>
      <c r="P64" s="25" t="e">
        <f t="shared" si="35"/>
        <v>#N/A</v>
      </c>
      <c r="Q64" s="25" t="e">
        <f t="shared" si="35"/>
        <v>#N/A</v>
      </c>
      <c r="R64" s="25" t="e">
        <f t="shared" si="35"/>
        <v>#N/A</v>
      </c>
      <c r="S64" s="25" t="e">
        <f t="shared" si="35"/>
        <v>#N/A</v>
      </c>
      <c r="T64" s="25" t="e">
        <f t="shared" si="35"/>
        <v>#N/A</v>
      </c>
      <c r="U64" s="25" t="e">
        <f t="shared" si="35"/>
        <v>#N/A</v>
      </c>
      <c r="V64" s="25" t="e">
        <f t="shared" si="35"/>
        <v>#N/A</v>
      </c>
      <c r="W64" s="25" t="e">
        <f t="shared" si="35"/>
        <v>#N/A</v>
      </c>
      <c r="X64" s="25" t="e">
        <f t="shared" si="35"/>
        <v>#N/A</v>
      </c>
      <c r="Y64" s="25" t="e">
        <f t="shared" si="35"/>
        <v>#N/A</v>
      </c>
      <c r="Z64" s="25" t="e">
        <f t="shared" si="35"/>
        <v>#N/A</v>
      </c>
      <c r="AA64" s="25" t="e">
        <f t="shared" si="35"/>
        <v>#N/A</v>
      </c>
      <c r="AB64" s="25" t="e">
        <f t="shared" si="35"/>
        <v>#N/A</v>
      </c>
      <c r="AC64" s="25" t="e">
        <f t="shared" si="35"/>
        <v>#N/A</v>
      </c>
      <c r="AD64" s="25" t="e">
        <f t="shared" si="35"/>
        <v>#N/A</v>
      </c>
      <c r="AE64" s="25" t="e">
        <f t="shared" si="35"/>
        <v>#N/A</v>
      </c>
      <c r="AF64" s="25" t="e">
        <f t="shared" si="35"/>
        <v>#N/A</v>
      </c>
      <c r="AG64" s="25" t="e">
        <f t="shared" si="35"/>
        <v>#N/A</v>
      </c>
      <c r="AH64" s="25" t="e">
        <f t="shared" si="35"/>
        <v>#N/A</v>
      </c>
      <c r="AI64" s="25" t="e">
        <f t="shared" si="35"/>
        <v>#N/A</v>
      </c>
      <c r="AJ64" s="25" t="e">
        <f t="shared" si="35"/>
        <v>#N/A</v>
      </c>
      <c r="AK64" s="25" t="e">
        <f t="shared" si="35"/>
        <v>#N/A</v>
      </c>
      <c r="AL64" s="25" t="e">
        <f t="shared" si="35"/>
        <v>#N/A</v>
      </c>
      <c r="AM64" s="25" t="e">
        <f t="shared" si="35"/>
        <v>#N/A</v>
      </c>
      <c r="AN64" s="25" t="e">
        <f t="shared" si="35"/>
        <v>#N/A</v>
      </c>
      <c r="AO64" s="25" t="e">
        <f t="shared" si="35"/>
        <v>#N/A</v>
      </c>
      <c r="AP64" s="25" t="e">
        <f t="shared" si="35"/>
        <v>#N/A</v>
      </c>
      <c r="AQ64" s="25" t="e">
        <f t="shared" si="35"/>
        <v>#N/A</v>
      </c>
      <c r="AR64" s="25" t="e">
        <f t="shared" si="35"/>
        <v>#N/A</v>
      </c>
      <c r="AS64" s="25" t="e">
        <f t="shared" si="35"/>
        <v>#N/A</v>
      </c>
      <c r="AT64" s="25" t="e">
        <f t="shared" si="35"/>
        <v>#N/A</v>
      </c>
      <c r="AU64" s="25" t="e">
        <f t="shared" si="35"/>
        <v>#N/A</v>
      </c>
    </row>
    <row r="65" spans="1:1" x14ac:dyDescent="0.25">
      <c r="A65" s="39" t="str">
        <f>A40</f>
        <v/>
      </c>
    </row>
    <row r="66" spans="1:1" x14ac:dyDescent="0.25">
      <c r="A66" s="39" t="str">
        <f t="shared" ref="A66:A69" si="36">A41</f>
        <v/>
      </c>
    </row>
    <row r="67" spans="1:1" x14ac:dyDescent="0.25">
      <c r="A67" s="39" t="str">
        <f t="shared" si="36"/>
        <v/>
      </c>
    </row>
    <row r="68" spans="1:1" x14ac:dyDescent="0.25">
      <c r="A68" s="39" t="str">
        <f t="shared" si="36"/>
        <v/>
      </c>
    </row>
    <row r="69" spans="1:1" x14ac:dyDescent="0.25">
      <c r="A69" s="39" t="str">
        <f t="shared" si="36"/>
        <v/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U69"/>
  <sheetViews>
    <sheetView showGridLines="0" showRowColHeaders="0" zoomScale="85" zoomScaleNormal="85" workbookViewId="0">
      <pane ySplit="1" topLeftCell="A43" activePane="bottomLeft" state="frozen"/>
      <selection pane="bottomLeft" activeCell="B60" sqref="B60"/>
    </sheetView>
  </sheetViews>
  <sheetFormatPr defaultColWidth="8.85546875" defaultRowHeight="15" x14ac:dyDescent="0.25"/>
  <cols>
    <col min="1" max="1" width="24.5703125" style="39" bestFit="1" customWidth="1"/>
    <col min="2" max="2" width="5.5703125" style="38" bestFit="1" customWidth="1"/>
    <col min="3" max="3" width="2.7109375" style="39" customWidth="1"/>
    <col min="4" max="4" width="168.7109375" style="39" customWidth="1"/>
    <col min="5" max="5" width="2.7109375" style="24" customWidth="1"/>
    <col min="6" max="47" width="8.85546875" style="25"/>
    <col min="48" max="16384" width="8.85546875" style="24"/>
  </cols>
  <sheetData>
    <row r="1" spans="1:47" s="23" customFormat="1" ht="18.75" x14ac:dyDescent="0.3">
      <c r="A1" s="34" t="str">
        <f>CONCATENATE('Data Entry'!C17," ",'Data Entry'!B17)</f>
        <v xml:space="preserve"> </v>
      </c>
      <c r="B1" s="35"/>
      <c r="C1" s="36"/>
      <c r="D1" s="36"/>
      <c r="F1" s="55"/>
      <c r="G1" s="55" t="s">
        <v>67</v>
      </c>
      <c r="H1" s="55">
        <f>'Data Entry'!K22</f>
        <v>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ht="18.75" x14ac:dyDescent="0.3">
      <c r="A2" s="37"/>
    </row>
    <row r="3" spans="1:47" x14ac:dyDescent="0.25">
      <c r="A3" s="40" t="str">
        <f>CONCATENATE("Grade ",'Data Entry'!G17," ",'Data Entry'!F17," ","Measure")</f>
        <v>Grade   Measure</v>
      </c>
      <c r="B3" s="41"/>
      <c r="G3" s="25" t="s">
        <v>57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25">
        <v>13</v>
      </c>
      <c r="U3" s="25">
        <v>14</v>
      </c>
      <c r="V3" s="25">
        <v>15</v>
      </c>
      <c r="W3" s="25">
        <v>16</v>
      </c>
      <c r="X3" s="25">
        <v>17</v>
      </c>
      <c r="Y3" s="25">
        <v>18</v>
      </c>
      <c r="Z3" s="25">
        <v>19</v>
      </c>
      <c r="AA3" s="25">
        <v>20</v>
      </c>
      <c r="AB3" s="25">
        <v>21</v>
      </c>
      <c r="AC3" s="25">
        <v>22</v>
      </c>
      <c r="AD3" s="25">
        <v>23</v>
      </c>
      <c r="AE3" s="25">
        <v>24</v>
      </c>
      <c r="AF3" s="25">
        <v>25</v>
      </c>
      <c r="AG3" s="25">
        <v>26</v>
      </c>
      <c r="AH3" s="25">
        <v>27</v>
      </c>
      <c r="AI3" s="25">
        <v>28</v>
      </c>
      <c r="AJ3" s="25">
        <v>29</v>
      </c>
      <c r="AK3" s="25">
        <v>30</v>
      </c>
      <c r="AL3" s="25">
        <v>31</v>
      </c>
      <c r="AM3" s="25">
        <v>32</v>
      </c>
      <c r="AN3" s="25">
        <v>33</v>
      </c>
      <c r="AO3" s="25">
        <v>34</v>
      </c>
      <c r="AP3" s="25">
        <v>35</v>
      </c>
      <c r="AQ3" s="25">
        <v>36</v>
      </c>
      <c r="AR3" s="25">
        <v>37</v>
      </c>
      <c r="AS3" s="25">
        <v>38</v>
      </c>
      <c r="AT3" s="25">
        <v>39</v>
      </c>
      <c r="AU3" s="25">
        <v>40</v>
      </c>
    </row>
    <row r="4" spans="1:47" s="26" customFormat="1" x14ac:dyDescent="0.25">
      <c r="A4" s="42"/>
      <c r="B4" s="41"/>
      <c r="C4" s="43"/>
      <c r="D4" s="43"/>
      <c r="F4" s="25" t="s">
        <v>58</v>
      </c>
      <c r="G4" s="25" t="str">
        <f>IF(ISTEXT('Data Entry'!F2), 'Data Entry'!F2, "")</f>
        <v>Computation</v>
      </c>
      <c r="H4" s="25" t="e">
        <f>IF(ISNUMBER('Data Entry'!M22),'Data Entry'!M22,NA())</f>
        <v>#N/A</v>
      </c>
      <c r="I4" s="25" t="e">
        <f>IF(ISNUMBER('Data Entry'!N22),'Data Entry'!N22,NA())</f>
        <v>#N/A</v>
      </c>
      <c r="J4" s="25" t="e">
        <f>IF(ISNUMBER('Data Entry'!O22),'Data Entry'!O22,NA())</f>
        <v>#N/A</v>
      </c>
      <c r="K4" s="25" t="e">
        <f>IF(ISNUMBER('Data Entry'!P22),'Data Entry'!P22,NA())</f>
        <v>#N/A</v>
      </c>
      <c r="L4" s="25" t="e">
        <f>IF(ISNUMBER('Data Entry'!Q22),'Data Entry'!Q22,NA())</f>
        <v>#N/A</v>
      </c>
      <c r="M4" s="25" t="e">
        <f>IF(ISNUMBER('Data Entry'!R22),'Data Entry'!R22,NA())</f>
        <v>#N/A</v>
      </c>
      <c r="N4" s="25" t="e">
        <f>IF(ISNUMBER('Data Entry'!S22),'Data Entry'!S22,NA())</f>
        <v>#N/A</v>
      </c>
      <c r="O4" s="25" t="e">
        <f>IF(ISNUMBER('Data Entry'!T22),'Data Entry'!T22,NA())</f>
        <v>#N/A</v>
      </c>
      <c r="P4" s="25" t="e">
        <f>IF(ISNUMBER('Data Entry'!U22),'Data Entry'!U22,NA())</f>
        <v>#N/A</v>
      </c>
      <c r="Q4" s="25" t="e">
        <f>IF(ISNUMBER('Data Entry'!V22),'Data Entry'!V22,NA())</f>
        <v>#N/A</v>
      </c>
      <c r="R4" s="25" t="e">
        <f>IF(ISNUMBER('Data Entry'!W22),'Data Entry'!W22,NA())</f>
        <v>#N/A</v>
      </c>
      <c r="S4" s="25" t="e">
        <f>IF(ISNUMBER('Data Entry'!X22),'Data Entry'!X22,NA())</f>
        <v>#N/A</v>
      </c>
      <c r="T4" s="25" t="e">
        <f>IF(ISNUMBER('Data Entry'!Y22),'Data Entry'!Y22,NA())</f>
        <v>#N/A</v>
      </c>
      <c r="U4" s="25" t="e">
        <f>IF(ISNUMBER('Data Entry'!Z22),'Data Entry'!Z22,NA())</f>
        <v>#N/A</v>
      </c>
      <c r="V4" s="25" t="e">
        <f>IF(ISNUMBER('Data Entry'!AA22),'Data Entry'!AA22,NA())</f>
        <v>#N/A</v>
      </c>
      <c r="W4" s="25" t="e">
        <f>IF(ISNUMBER('Data Entry'!AB22),'Data Entry'!AB22,NA())</f>
        <v>#N/A</v>
      </c>
      <c r="X4" s="25" t="e">
        <f>IF(ISNUMBER('Data Entry'!AC22),'Data Entry'!AC22,NA())</f>
        <v>#N/A</v>
      </c>
      <c r="Y4" s="25" t="e">
        <f>IF(ISNUMBER('Data Entry'!AD22),'Data Entry'!AD22,NA())</f>
        <v>#N/A</v>
      </c>
      <c r="Z4" s="25" t="e">
        <f>IF(ISNUMBER('Data Entry'!AE22),'Data Entry'!AE22,NA())</f>
        <v>#N/A</v>
      </c>
      <c r="AA4" s="25" t="e">
        <f>IF(ISNUMBER('Data Entry'!AF22),'Data Entry'!AF22,NA())</f>
        <v>#N/A</v>
      </c>
      <c r="AB4" s="25" t="e">
        <f>IF(ISNUMBER('Data Entry'!AG22),'Data Entry'!AG22,NA())</f>
        <v>#N/A</v>
      </c>
      <c r="AC4" s="25" t="e">
        <f>IF(ISNUMBER('Data Entry'!AH22),'Data Entry'!AH22,NA())</f>
        <v>#N/A</v>
      </c>
      <c r="AD4" s="25" t="e">
        <f>IF(ISNUMBER('Data Entry'!AI22),'Data Entry'!AI22,NA())</f>
        <v>#N/A</v>
      </c>
      <c r="AE4" s="25" t="e">
        <f>IF(ISNUMBER('Data Entry'!AJ22),'Data Entry'!AJ22,NA())</f>
        <v>#N/A</v>
      </c>
      <c r="AF4" s="25" t="e">
        <f>IF(ISNUMBER('Data Entry'!AK22),'Data Entry'!AK22,NA())</f>
        <v>#N/A</v>
      </c>
      <c r="AG4" s="25" t="e">
        <f>IF(ISNUMBER('Data Entry'!AL22),'Data Entry'!AL22,NA())</f>
        <v>#N/A</v>
      </c>
      <c r="AH4" s="25" t="e">
        <f>IF(ISNUMBER('Data Entry'!AM22),'Data Entry'!AM22,NA())</f>
        <v>#N/A</v>
      </c>
      <c r="AI4" s="25" t="e">
        <f>IF(ISNUMBER('Data Entry'!AN22),'Data Entry'!AN22,NA())</f>
        <v>#N/A</v>
      </c>
      <c r="AJ4" s="25" t="e">
        <f>IF(ISNUMBER('Data Entry'!AO22),'Data Entry'!AO22,NA())</f>
        <v>#N/A</v>
      </c>
      <c r="AK4" s="25" t="e">
        <f>IF(ISNUMBER('Data Entry'!AP22),'Data Entry'!AP22,NA())</f>
        <v>#N/A</v>
      </c>
      <c r="AL4" s="25" t="e">
        <f>IF(ISNUMBER('Data Entry'!AQ22),'Data Entry'!AQ22,NA())</f>
        <v>#N/A</v>
      </c>
      <c r="AM4" s="25" t="e">
        <f>IF(ISNUMBER('Data Entry'!AR22),'Data Entry'!AR22,NA())</f>
        <v>#N/A</v>
      </c>
      <c r="AN4" s="25" t="e">
        <f>IF(ISNUMBER('Data Entry'!AS22),'Data Entry'!AS22,NA())</f>
        <v>#N/A</v>
      </c>
      <c r="AO4" s="25" t="e">
        <f>IF(ISNUMBER('Data Entry'!AT22),'Data Entry'!AT22,NA())</f>
        <v>#N/A</v>
      </c>
      <c r="AP4" s="25" t="e">
        <f>IF(ISNUMBER('Data Entry'!AU22),'Data Entry'!AU22,NA())</f>
        <v>#N/A</v>
      </c>
      <c r="AQ4" s="25" t="e">
        <f>IF(ISNUMBER('Data Entry'!AV22),'Data Entry'!AV22,NA())</f>
        <v>#N/A</v>
      </c>
      <c r="AR4" s="25" t="e">
        <f>IF(ISNUMBER('Data Entry'!AW22),'Data Entry'!AW22,NA())</f>
        <v>#N/A</v>
      </c>
      <c r="AS4" s="25" t="e">
        <f>IF(ISNUMBER('Data Entry'!AX22),'Data Entry'!AX22,NA())</f>
        <v>#N/A</v>
      </c>
      <c r="AT4" s="25" t="e">
        <f>IF(ISNUMBER('Data Entry'!AY22),'Data Entry'!AY22,NA())</f>
        <v>#N/A</v>
      </c>
      <c r="AU4" s="25" t="e">
        <f>IF(ISNUMBER('Data Entry'!AZ22),'Data Entry'!AZ22,NA())</f>
        <v>#N/A</v>
      </c>
    </row>
    <row r="5" spans="1:47" s="27" customFormat="1" x14ac:dyDescent="0.25">
      <c r="A5" s="44" t="s">
        <v>63</v>
      </c>
      <c r="B5" s="41"/>
      <c r="C5" s="45"/>
      <c r="D5" s="45"/>
      <c r="F5" s="28"/>
      <c r="G5" s="28"/>
      <c r="H5" s="28" t="e">
        <f>IF(ISNUMBER('Data Entry'!J22),'Data Entry'!J22,NA())</f>
        <v>#N/A</v>
      </c>
      <c r="I5" s="28" t="e">
        <f>H5+7</f>
        <v>#N/A</v>
      </c>
      <c r="J5" s="28" t="e">
        <f t="shared" ref="J5" si="0">I5+7</f>
        <v>#N/A</v>
      </c>
      <c r="K5" s="28" t="e">
        <f>IF(K$3&lt;($H$1+1),J$5+7,NA())</f>
        <v>#N/A</v>
      </c>
      <c r="L5" s="28" t="e">
        <f t="shared" ref="L5:AU5" si="1">IF(L$3&lt;($H$1+1),K$5+7,NA())</f>
        <v>#N/A</v>
      </c>
      <c r="M5" s="28" t="e">
        <f t="shared" si="1"/>
        <v>#N/A</v>
      </c>
      <c r="N5" s="28" t="e">
        <f t="shared" si="1"/>
        <v>#N/A</v>
      </c>
      <c r="O5" s="28" t="e">
        <f t="shared" si="1"/>
        <v>#N/A</v>
      </c>
      <c r="P5" s="28" t="e">
        <f t="shared" si="1"/>
        <v>#N/A</v>
      </c>
      <c r="Q5" s="28" t="e">
        <f t="shared" si="1"/>
        <v>#N/A</v>
      </c>
      <c r="R5" s="28" t="e">
        <f t="shared" si="1"/>
        <v>#N/A</v>
      </c>
      <c r="S5" s="28" t="e">
        <f t="shared" si="1"/>
        <v>#N/A</v>
      </c>
      <c r="T5" s="28" t="e">
        <f t="shared" si="1"/>
        <v>#N/A</v>
      </c>
      <c r="U5" s="28" t="e">
        <f t="shared" si="1"/>
        <v>#N/A</v>
      </c>
      <c r="V5" s="28" t="e">
        <f t="shared" si="1"/>
        <v>#N/A</v>
      </c>
      <c r="W5" s="28" t="e">
        <f t="shared" si="1"/>
        <v>#N/A</v>
      </c>
      <c r="X5" s="28" t="e">
        <f t="shared" si="1"/>
        <v>#N/A</v>
      </c>
      <c r="Y5" s="28" t="e">
        <f t="shared" si="1"/>
        <v>#N/A</v>
      </c>
      <c r="Z5" s="28" t="e">
        <f t="shared" si="1"/>
        <v>#N/A</v>
      </c>
      <c r="AA5" s="28" t="e">
        <f t="shared" si="1"/>
        <v>#N/A</v>
      </c>
      <c r="AB5" s="28" t="e">
        <f t="shared" si="1"/>
        <v>#N/A</v>
      </c>
      <c r="AC5" s="28" t="e">
        <f t="shared" si="1"/>
        <v>#N/A</v>
      </c>
      <c r="AD5" s="28" t="e">
        <f t="shared" si="1"/>
        <v>#N/A</v>
      </c>
      <c r="AE5" s="28" t="e">
        <f t="shared" si="1"/>
        <v>#N/A</v>
      </c>
      <c r="AF5" s="28" t="e">
        <f t="shared" si="1"/>
        <v>#N/A</v>
      </c>
      <c r="AG5" s="28" t="e">
        <f t="shared" si="1"/>
        <v>#N/A</v>
      </c>
      <c r="AH5" s="28" t="e">
        <f t="shared" si="1"/>
        <v>#N/A</v>
      </c>
      <c r="AI5" s="28" t="e">
        <f t="shared" si="1"/>
        <v>#N/A</v>
      </c>
      <c r="AJ5" s="28" t="e">
        <f t="shared" si="1"/>
        <v>#N/A</v>
      </c>
      <c r="AK5" s="28" t="e">
        <f t="shared" si="1"/>
        <v>#N/A</v>
      </c>
      <c r="AL5" s="28" t="e">
        <f t="shared" si="1"/>
        <v>#N/A</v>
      </c>
      <c r="AM5" s="28" t="e">
        <f t="shared" si="1"/>
        <v>#N/A</v>
      </c>
      <c r="AN5" s="28" t="e">
        <f t="shared" si="1"/>
        <v>#N/A</v>
      </c>
      <c r="AO5" s="28" t="e">
        <f t="shared" si="1"/>
        <v>#N/A</v>
      </c>
      <c r="AP5" s="28" t="e">
        <f t="shared" si="1"/>
        <v>#N/A</v>
      </c>
      <c r="AQ5" s="28" t="e">
        <f t="shared" si="1"/>
        <v>#N/A</v>
      </c>
      <c r="AR5" s="28" t="e">
        <f t="shared" si="1"/>
        <v>#N/A</v>
      </c>
      <c r="AS5" s="28" t="e">
        <f t="shared" si="1"/>
        <v>#N/A</v>
      </c>
      <c r="AT5" s="28" t="e">
        <f t="shared" si="1"/>
        <v>#N/A</v>
      </c>
      <c r="AU5" s="28" t="e">
        <f t="shared" si="1"/>
        <v>#N/A</v>
      </c>
    </row>
    <row r="6" spans="1:47" x14ac:dyDescent="0.25">
      <c r="A6" s="46" t="s">
        <v>64</v>
      </c>
      <c r="B6" s="41" t="e">
        <f>'Data Entry'!BB22</f>
        <v>#N/A</v>
      </c>
      <c r="F6" s="25" t="s">
        <v>62</v>
      </c>
      <c r="G6" s="25" t="s">
        <v>59</v>
      </c>
      <c r="J6" s="25" t="e">
        <f>IF(OR($B$10=0,$B$10=1),MEDIAN(H4:J4),NA())</f>
        <v>#N/A</v>
      </c>
      <c r="K6" s="25" t="e">
        <f>IF(K$3=$H$1,IF(OR($B$10=0,$B$10=1),$B$6,NA()),NA())</f>
        <v>#N/A</v>
      </c>
      <c r="L6" s="25" t="e">
        <f t="shared" ref="L6:AU6" si="2">IF(L$3=$H$1,IF(OR($B$10=0,$B$10=1),$B$6,NA()),NA())</f>
        <v>#N/A</v>
      </c>
      <c r="M6" s="25" t="e">
        <f t="shared" si="2"/>
        <v>#N/A</v>
      </c>
      <c r="N6" s="25" t="e">
        <f t="shared" si="2"/>
        <v>#N/A</v>
      </c>
      <c r="O6" s="25" t="e">
        <f t="shared" si="2"/>
        <v>#N/A</v>
      </c>
      <c r="P6" s="25" t="e">
        <f t="shared" si="2"/>
        <v>#N/A</v>
      </c>
      <c r="Q6" s="25" t="e">
        <f t="shared" si="2"/>
        <v>#N/A</v>
      </c>
      <c r="R6" s="25" t="e">
        <f t="shared" si="2"/>
        <v>#N/A</v>
      </c>
      <c r="S6" s="25" t="e">
        <f t="shared" si="2"/>
        <v>#N/A</v>
      </c>
      <c r="T6" s="25" t="e">
        <f t="shared" si="2"/>
        <v>#N/A</v>
      </c>
      <c r="U6" s="25" t="e">
        <f t="shared" si="2"/>
        <v>#N/A</v>
      </c>
      <c r="V6" s="25" t="e">
        <f t="shared" si="2"/>
        <v>#N/A</v>
      </c>
      <c r="W6" s="25" t="e">
        <f t="shared" si="2"/>
        <v>#N/A</v>
      </c>
      <c r="X6" s="25" t="e">
        <f t="shared" si="2"/>
        <v>#N/A</v>
      </c>
      <c r="Y6" s="25" t="e">
        <f t="shared" si="2"/>
        <v>#N/A</v>
      </c>
      <c r="Z6" s="25" t="e">
        <f t="shared" si="2"/>
        <v>#N/A</v>
      </c>
      <c r="AA6" s="25" t="e">
        <f t="shared" si="2"/>
        <v>#N/A</v>
      </c>
      <c r="AB6" s="25" t="e">
        <f t="shared" si="2"/>
        <v>#N/A</v>
      </c>
      <c r="AC6" s="25" t="e">
        <f t="shared" si="2"/>
        <v>#N/A</v>
      </c>
      <c r="AD6" s="25" t="e">
        <f t="shared" si="2"/>
        <v>#N/A</v>
      </c>
      <c r="AE6" s="25" t="e">
        <f t="shared" si="2"/>
        <v>#N/A</v>
      </c>
      <c r="AF6" s="25" t="e">
        <f t="shared" si="2"/>
        <v>#N/A</v>
      </c>
      <c r="AG6" s="25" t="e">
        <f t="shared" si="2"/>
        <v>#N/A</v>
      </c>
      <c r="AH6" s="25" t="e">
        <f t="shared" si="2"/>
        <v>#N/A</v>
      </c>
      <c r="AI6" s="25" t="e">
        <f t="shared" si="2"/>
        <v>#N/A</v>
      </c>
      <c r="AJ6" s="25" t="e">
        <f t="shared" si="2"/>
        <v>#N/A</v>
      </c>
      <c r="AK6" s="25" t="e">
        <f t="shared" si="2"/>
        <v>#N/A</v>
      </c>
      <c r="AL6" s="25" t="e">
        <f t="shared" si="2"/>
        <v>#N/A</v>
      </c>
      <c r="AM6" s="25" t="e">
        <f t="shared" si="2"/>
        <v>#N/A</v>
      </c>
      <c r="AN6" s="25" t="e">
        <f t="shared" si="2"/>
        <v>#N/A</v>
      </c>
      <c r="AO6" s="25" t="e">
        <f t="shared" si="2"/>
        <v>#N/A</v>
      </c>
      <c r="AP6" s="25" t="e">
        <f t="shared" si="2"/>
        <v>#N/A</v>
      </c>
      <c r="AQ6" s="25" t="e">
        <f t="shared" si="2"/>
        <v>#N/A</v>
      </c>
      <c r="AR6" s="25" t="e">
        <f t="shared" si="2"/>
        <v>#N/A</v>
      </c>
      <c r="AS6" s="25" t="e">
        <f t="shared" si="2"/>
        <v>#N/A</v>
      </c>
      <c r="AT6" s="25" t="e">
        <f t="shared" si="2"/>
        <v>#N/A</v>
      </c>
      <c r="AU6" s="25" t="e">
        <f t="shared" si="2"/>
        <v>#N/A</v>
      </c>
    </row>
    <row r="7" spans="1:47" x14ac:dyDescent="0.25">
      <c r="A7" s="46" t="s">
        <v>65</v>
      </c>
      <c r="B7" s="41" t="e">
        <f>'Data Entry'!BC22</f>
        <v>#N/A</v>
      </c>
      <c r="G7" s="25" t="s">
        <v>60</v>
      </c>
      <c r="J7" s="25" t="e">
        <f>IF(OR($B$10=0,$B$10=2),MEDIAN(H4:J4),NA())</f>
        <v>#N/A</v>
      </c>
      <c r="K7" s="25" t="e">
        <f>IF(K$3=$H$1,IF(OR($B$10=0,$B$10=2),$B$7,NA()),NA())</f>
        <v>#N/A</v>
      </c>
      <c r="L7" s="25" t="e">
        <f t="shared" ref="L7:AU7" si="3">IF(L$3=$H$1,IF(OR($B$10=0,$B$10=2),$B$7,NA()),NA())</f>
        <v>#N/A</v>
      </c>
      <c r="M7" s="25" t="e">
        <f t="shared" si="3"/>
        <v>#N/A</v>
      </c>
      <c r="N7" s="25" t="e">
        <f t="shared" si="3"/>
        <v>#N/A</v>
      </c>
      <c r="O7" s="25" t="e">
        <f t="shared" si="3"/>
        <v>#N/A</v>
      </c>
      <c r="P7" s="25" t="e">
        <f t="shared" si="3"/>
        <v>#N/A</v>
      </c>
      <c r="Q7" s="25" t="e">
        <f t="shared" si="3"/>
        <v>#N/A</v>
      </c>
      <c r="R7" s="25" t="e">
        <f t="shared" si="3"/>
        <v>#N/A</v>
      </c>
      <c r="S7" s="25" t="e">
        <f t="shared" si="3"/>
        <v>#N/A</v>
      </c>
      <c r="T7" s="25" t="e">
        <f t="shared" si="3"/>
        <v>#N/A</v>
      </c>
      <c r="U7" s="25" t="e">
        <f t="shared" si="3"/>
        <v>#N/A</v>
      </c>
      <c r="V7" s="25" t="e">
        <f t="shared" si="3"/>
        <v>#N/A</v>
      </c>
      <c r="W7" s="25" t="e">
        <f t="shared" si="3"/>
        <v>#N/A</v>
      </c>
      <c r="X7" s="25" t="e">
        <f t="shared" si="3"/>
        <v>#N/A</v>
      </c>
      <c r="Y7" s="25" t="e">
        <f t="shared" si="3"/>
        <v>#N/A</v>
      </c>
      <c r="Z7" s="25" t="e">
        <f t="shared" si="3"/>
        <v>#N/A</v>
      </c>
      <c r="AA7" s="25" t="e">
        <f t="shared" si="3"/>
        <v>#N/A</v>
      </c>
      <c r="AB7" s="25" t="e">
        <f t="shared" si="3"/>
        <v>#N/A</v>
      </c>
      <c r="AC7" s="25" t="e">
        <f t="shared" si="3"/>
        <v>#N/A</v>
      </c>
      <c r="AD7" s="25" t="e">
        <f t="shared" si="3"/>
        <v>#N/A</v>
      </c>
      <c r="AE7" s="25" t="e">
        <f t="shared" si="3"/>
        <v>#N/A</v>
      </c>
      <c r="AF7" s="25" t="e">
        <f t="shared" si="3"/>
        <v>#N/A</v>
      </c>
      <c r="AG7" s="25" t="e">
        <f t="shared" si="3"/>
        <v>#N/A</v>
      </c>
      <c r="AH7" s="25" t="e">
        <f t="shared" si="3"/>
        <v>#N/A</v>
      </c>
      <c r="AI7" s="25" t="e">
        <f t="shared" si="3"/>
        <v>#N/A</v>
      </c>
      <c r="AJ7" s="25" t="e">
        <f t="shared" si="3"/>
        <v>#N/A</v>
      </c>
      <c r="AK7" s="25" t="e">
        <f t="shared" si="3"/>
        <v>#N/A</v>
      </c>
      <c r="AL7" s="25" t="e">
        <f t="shared" si="3"/>
        <v>#N/A</v>
      </c>
      <c r="AM7" s="25" t="e">
        <f t="shared" si="3"/>
        <v>#N/A</v>
      </c>
      <c r="AN7" s="25" t="e">
        <f t="shared" si="3"/>
        <v>#N/A</v>
      </c>
      <c r="AO7" s="25" t="e">
        <f t="shared" si="3"/>
        <v>#N/A</v>
      </c>
      <c r="AP7" s="25" t="e">
        <f t="shared" si="3"/>
        <v>#N/A</v>
      </c>
      <c r="AQ7" s="25" t="e">
        <f t="shared" si="3"/>
        <v>#N/A</v>
      </c>
      <c r="AR7" s="25" t="e">
        <f t="shared" si="3"/>
        <v>#N/A</v>
      </c>
      <c r="AS7" s="25" t="e">
        <f t="shared" si="3"/>
        <v>#N/A</v>
      </c>
      <c r="AT7" s="25" t="e">
        <f t="shared" si="3"/>
        <v>#N/A</v>
      </c>
      <c r="AU7" s="25" t="e">
        <f t="shared" si="3"/>
        <v>#N/A</v>
      </c>
    </row>
    <row r="8" spans="1:47" x14ac:dyDescent="0.25">
      <c r="A8" s="46" t="s">
        <v>66</v>
      </c>
      <c r="B8" s="41" t="e">
        <f>'Data Entry'!BD22</f>
        <v>#N/A</v>
      </c>
      <c r="G8" s="25" t="s">
        <v>61</v>
      </c>
      <c r="O8" s="25" t="e">
        <f>IF(OR($B$10=0,$B$10=3),MEDIAN(M4:O4),NA())</f>
        <v>#N/A</v>
      </c>
      <c r="P8" s="25" t="e">
        <f>IF(P$3=$H$1,IF(OR($B$10=0,$B$10=3),$B$8,NA()),NA())</f>
        <v>#N/A</v>
      </c>
      <c r="Q8" s="25" t="e">
        <f t="shared" ref="Q8:AU8" si="4">IF(Q$3=$H$1,IF(OR($B$10=0,$B$10=3),$B$8,NA()),NA())</f>
        <v>#N/A</v>
      </c>
      <c r="R8" s="25" t="e">
        <f t="shared" si="4"/>
        <v>#N/A</v>
      </c>
      <c r="S8" s="25" t="e">
        <f t="shared" si="4"/>
        <v>#N/A</v>
      </c>
      <c r="T8" s="25" t="e">
        <f t="shared" si="4"/>
        <v>#N/A</v>
      </c>
      <c r="U8" s="25" t="e">
        <f t="shared" si="4"/>
        <v>#N/A</v>
      </c>
      <c r="V8" s="25" t="e">
        <f t="shared" si="4"/>
        <v>#N/A</v>
      </c>
      <c r="W8" s="25" t="e">
        <f t="shared" si="4"/>
        <v>#N/A</v>
      </c>
      <c r="X8" s="25" t="e">
        <f t="shared" si="4"/>
        <v>#N/A</v>
      </c>
      <c r="Y8" s="25" t="e">
        <f t="shared" si="4"/>
        <v>#N/A</v>
      </c>
      <c r="Z8" s="25" t="e">
        <f t="shared" si="4"/>
        <v>#N/A</v>
      </c>
      <c r="AA8" s="25" t="e">
        <f t="shared" si="4"/>
        <v>#N/A</v>
      </c>
      <c r="AB8" s="25" t="e">
        <f t="shared" si="4"/>
        <v>#N/A</v>
      </c>
      <c r="AC8" s="25" t="e">
        <f t="shared" si="4"/>
        <v>#N/A</v>
      </c>
      <c r="AD8" s="25" t="e">
        <f t="shared" si="4"/>
        <v>#N/A</v>
      </c>
      <c r="AE8" s="25" t="e">
        <f t="shared" si="4"/>
        <v>#N/A</v>
      </c>
      <c r="AF8" s="25" t="e">
        <f t="shared" si="4"/>
        <v>#N/A</v>
      </c>
      <c r="AG8" s="25" t="e">
        <f t="shared" si="4"/>
        <v>#N/A</v>
      </c>
      <c r="AH8" s="25" t="e">
        <f t="shared" si="4"/>
        <v>#N/A</v>
      </c>
      <c r="AI8" s="25" t="e">
        <f t="shared" si="4"/>
        <v>#N/A</v>
      </c>
      <c r="AJ8" s="25" t="e">
        <f t="shared" si="4"/>
        <v>#N/A</v>
      </c>
      <c r="AK8" s="25" t="e">
        <f t="shared" si="4"/>
        <v>#N/A</v>
      </c>
      <c r="AL8" s="25" t="e">
        <f t="shared" si="4"/>
        <v>#N/A</v>
      </c>
      <c r="AM8" s="25" t="e">
        <f t="shared" si="4"/>
        <v>#N/A</v>
      </c>
      <c r="AN8" s="25" t="e">
        <f t="shared" si="4"/>
        <v>#N/A</v>
      </c>
      <c r="AO8" s="25" t="e">
        <f t="shared" si="4"/>
        <v>#N/A</v>
      </c>
      <c r="AP8" s="25" t="e">
        <f t="shared" si="4"/>
        <v>#N/A</v>
      </c>
      <c r="AQ8" s="25" t="e">
        <f t="shared" si="4"/>
        <v>#N/A</v>
      </c>
      <c r="AR8" s="25" t="e">
        <f t="shared" si="4"/>
        <v>#N/A</v>
      </c>
      <c r="AS8" s="25" t="e">
        <f t="shared" si="4"/>
        <v>#N/A</v>
      </c>
      <c r="AT8" s="25" t="e">
        <f t="shared" si="4"/>
        <v>#N/A</v>
      </c>
      <c r="AU8" s="25" t="e">
        <f t="shared" si="4"/>
        <v>#N/A</v>
      </c>
    </row>
    <row r="9" spans="1:47" ht="15.75" thickBot="1" x14ac:dyDescent="0.3">
      <c r="A9" s="46"/>
      <c r="B9" s="41"/>
      <c r="H9" s="28"/>
    </row>
    <row r="10" spans="1:47" ht="30.75" thickBot="1" x14ac:dyDescent="0.3">
      <c r="A10" s="47" t="s">
        <v>74</v>
      </c>
      <c r="B10" s="48"/>
      <c r="F10" s="25" t="str">
        <f>IF(ISNUMBER(G10), CONCATENATE("Event on: ", TEXT(G10, "m/d/yy")), "")</f>
        <v/>
      </c>
      <c r="G10" s="28" t="str">
        <f>IF(ISNUMBER(Events!C30), Events!C30,"")</f>
        <v/>
      </c>
      <c r="H10" s="25" t="e">
        <f>IF(ISNUMBER($G$10),IF(ROUND(($G$10-H$5)/7,0)=0,0,NA()),NA())</f>
        <v>#N/A</v>
      </c>
      <c r="I10" s="25" t="e">
        <f t="shared" ref="I10:AU10" si="5">IF(ISNUMBER($G$10),IF(ROUND(($G$10-I$5)/7,0)=0,0,NA()),NA())</f>
        <v>#N/A</v>
      </c>
      <c r="J10" s="25" t="e">
        <f t="shared" si="5"/>
        <v>#N/A</v>
      </c>
      <c r="K10" s="25" t="e">
        <f t="shared" si="5"/>
        <v>#N/A</v>
      </c>
      <c r="L10" s="25" t="e">
        <f t="shared" si="5"/>
        <v>#N/A</v>
      </c>
      <c r="M10" s="25" t="e">
        <f t="shared" si="5"/>
        <v>#N/A</v>
      </c>
      <c r="N10" s="25" t="e">
        <f t="shared" si="5"/>
        <v>#N/A</v>
      </c>
      <c r="O10" s="25" t="e">
        <f t="shared" si="5"/>
        <v>#N/A</v>
      </c>
      <c r="P10" s="25" t="e">
        <f t="shared" si="5"/>
        <v>#N/A</v>
      </c>
      <c r="Q10" s="25" t="e">
        <f t="shared" si="5"/>
        <v>#N/A</v>
      </c>
      <c r="R10" s="25" t="e">
        <f t="shared" si="5"/>
        <v>#N/A</v>
      </c>
      <c r="S10" s="25" t="e">
        <f t="shared" si="5"/>
        <v>#N/A</v>
      </c>
      <c r="T10" s="25" t="e">
        <f t="shared" si="5"/>
        <v>#N/A</v>
      </c>
      <c r="U10" s="25" t="e">
        <f t="shared" si="5"/>
        <v>#N/A</v>
      </c>
      <c r="V10" s="25" t="e">
        <f t="shared" si="5"/>
        <v>#N/A</v>
      </c>
      <c r="W10" s="25" t="e">
        <f t="shared" si="5"/>
        <v>#N/A</v>
      </c>
      <c r="X10" s="25" t="e">
        <f t="shared" si="5"/>
        <v>#N/A</v>
      </c>
      <c r="Y10" s="25" t="e">
        <f t="shared" si="5"/>
        <v>#N/A</v>
      </c>
      <c r="Z10" s="25" t="e">
        <f t="shared" si="5"/>
        <v>#N/A</v>
      </c>
      <c r="AA10" s="25" t="e">
        <f t="shared" si="5"/>
        <v>#N/A</v>
      </c>
      <c r="AB10" s="25" t="e">
        <f t="shared" si="5"/>
        <v>#N/A</v>
      </c>
      <c r="AC10" s="25" t="e">
        <f t="shared" si="5"/>
        <v>#N/A</v>
      </c>
      <c r="AD10" s="25" t="e">
        <f t="shared" si="5"/>
        <v>#N/A</v>
      </c>
      <c r="AE10" s="25" t="e">
        <f t="shared" si="5"/>
        <v>#N/A</v>
      </c>
      <c r="AF10" s="25" t="e">
        <f t="shared" si="5"/>
        <v>#N/A</v>
      </c>
      <c r="AG10" s="25" t="e">
        <f t="shared" si="5"/>
        <v>#N/A</v>
      </c>
      <c r="AH10" s="25" t="e">
        <f t="shared" si="5"/>
        <v>#N/A</v>
      </c>
      <c r="AI10" s="25" t="e">
        <f t="shared" si="5"/>
        <v>#N/A</v>
      </c>
      <c r="AJ10" s="25" t="e">
        <f t="shared" si="5"/>
        <v>#N/A</v>
      </c>
      <c r="AK10" s="25" t="e">
        <f t="shared" si="5"/>
        <v>#N/A</v>
      </c>
      <c r="AL10" s="25" t="e">
        <f t="shared" si="5"/>
        <v>#N/A</v>
      </c>
      <c r="AM10" s="25" t="e">
        <f t="shared" si="5"/>
        <v>#N/A</v>
      </c>
      <c r="AN10" s="25" t="e">
        <f t="shared" si="5"/>
        <v>#N/A</v>
      </c>
      <c r="AO10" s="25" t="e">
        <f t="shared" si="5"/>
        <v>#N/A</v>
      </c>
      <c r="AP10" s="25" t="e">
        <f t="shared" si="5"/>
        <v>#N/A</v>
      </c>
      <c r="AQ10" s="25" t="e">
        <f t="shared" si="5"/>
        <v>#N/A</v>
      </c>
      <c r="AR10" s="25" t="e">
        <f t="shared" si="5"/>
        <v>#N/A</v>
      </c>
      <c r="AS10" s="25" t="e">
        <f t="shared" si="5"/>
        <v>#N/A</v>
      </c>
      <c r="AT10" s="25" t="e">
        <f t="shared" si="5"/>
        <v>#N/A</v>
      </c>
      <c r="AU10" s="25" t="e">
        <f t="shared" si="5"/>
        <v>#N/A</v>
      </c>
    </row>
    <row r="11" spans="1:47" x14ac:dyDescent="0.25">
      <c r="F11" s="25" t="str">
        <f t="shared" ref="F11:F14" si="6">IF(ISNUMBER(G11), CONCATENATE("Event on: ", TEXT(G11, "m/d/yy")), "")</f>
        <v/>
      </c>
      <c r="G11" s="28" t="str">
        <f>IF(ISNUMBER(Events!C31), Events!C31,"")</f>
        <v/>
      </c>
      <c r="H11" s="25" t="e">
        <f>IF(ISNUMBER($G$11),IF(ROUND(($G$11-H$5)/7,0)=0,0,NA()),NA())</f>
        <v>#N/A</v>
      </c>
      <c r="I11" s="25" t="e">
        <f t="shared" ref="I11:AU11" si="7">IF(ISNUMBER($G$11),IF(ROUND(($G$11-I$5)/7,0)=0,0,NA()),NA())</f>
        <v>#N/A</v>
      </c>
      <c r="J11" s="25" t="e">
        <f t="shared" si="7"/>
        <v>#N/A</v>
      </c>
      <c r="K11" s="25" t="e">
        <f t="shared" si="7"/>
        <v>#N/A</v>
      </c>
      <c r="L11" s="25" t="e">
        <f t="shared" si="7"/>
        <v>#N/A</v>
      </c>
      <c r="M11" s="25" t="e">
        <f t="shared" si="7"/>
        <v>#N/A</v>
      </c>
      <c r="N11" s="25" t="e">
        <f t="shared" si="7"/>
        <v>#N/A</v>
      </c>
      <c r="O11" s="25" t="e">
        <f t="shared" si="7"/>
        <v>#N/A</v>
      </c>
      <c r="P11" s="25" t="e">
        <f t="shared" si="7"/>
        <v>#N/A</v>
      </c>
      <c r="Q11" s="25" t="e">
        <f t="shared" si="7"/>
        <v>#N/A</v>
      </c>
      <c r="R11" s="25" t="e">
        <f t="shared" si="7"/>
        <v>#N/A</v>
      </c>
      <c r="S11" s="25" t="e">
        <f t="shared" si="7"/>
        <v>#N/A</v>
      </c>
      <c r="T11" s="25" t="e">
        <f t="shared" si="7"/>
        <v>#N/A</v>
      </c>
      <c r="U11" s="25" t="e">
        <f t="shared" si="7"/>
        <v>#N/A</v>
      </c>
      <c r="V11" s="25" t="e">
        <f t="shared" si="7"/>
        <v>#N/A</v>
      </c>
      <c r="W11" s="25" t="e">
        <f t="shared" si="7"/>
        <v>#N/A</v>
      </c>
      <c r="X11" s="25" t="e">
        <f t="shared" si="7"/>
        <v>#N/A</v>
      </c>
      <c r="Y11" s="25" t="e">
        <f t="shared" si="7"/>
        <v>#N/A</v>
      </c>
      <c r="Z11" s="25" t="e">
        <f t="shared" si="7"/>
        <v>#N/A</v>
      </c>
      <c r="AA11" s="25" t="e">
        <f t="shared" si="7"/>
        <v>#N/A</v>
      </c>
      <c r="AB11" s="25" t="e">
        <f t="shared" si="7"/>
        <v>#N/A</v>
      </c>
      <c r="AC11" s="25" t="e">
        <f t="shared" si="7"/>
        <v>#N/A</v>
      </c>
      <c r="AD11" s="25" t="e">
        <f t="shared" si="7"/>
        <v>#N/A</v>
      </c>
      <c r="AE11" s="25" t="e">
        <f t="shared" si="7"/>
        <v>#N/A</v>
      </c>
      <c r="AF11" s="25" t="e">
        <f t="shared" si="7"/>
        <v>#N/A</v>
      </c>
      <c r="AG11" s="25" t="e">
        <f t="shared" si="7"/>
        <v>#N/A</v>
      </c>
      <c r="AH11" s="25" t="e">
        <f t="shared" si="7"/>
        <v>#N/A</v>
      </c>
      <c r="AI11" s="25" t="e">
        <f t="shared" si="7"/>
        <v>#N/A</v>
      </c>
      <c r="AJ11" s="25" t="e">
        <f t="shared" si="7"/>
        <v>#N/A</v>
      </c>
      <c r="AK11" s="25" t="e">
        <f t="shared" si="7"/>
        <v>#N/A</v>
      </c>
      <c r="AL11" s="25" t="e">
        <f t="shared" si="7"/>
        <v>#N/A</v>
      </c>
      <c r="AM11" s="25" t="e">
        <f t="shared" si="7"/>
        <v>#N/A</v>
      </c>
      <c r="AN11" s="25" t="e">
        <f t="shared" si="7"/>
        <v>#N/A</v>
      </c>
      <c r="AO11" s="25" t="e">
        <f t="shared" si="7"/>
        <v>#N/A</v>
      </c>
      <c r="AP11" s="25" t="e">
        <f t="shared" si="7"/>
        <v>#N/A</v>
      </c>
      <c r="AQ11" s="25" t="e">
        <f t="shared" si="7"/>
        <v>#N/A</v>
      </c>
      <c r="AR11" s="25" t="e">
        <f t="shared" si="7"/>
        <v>#N/A</v>
      </c>
      <c r="AS11" s="25" t="e">
        <f t="shared" si="7"/>
        <v>#N/A</v>
      </c>
      <c r="AT11" s="25" t="e">
        <f t="shared" si="7"/>
        <v>#N/A</v>
      </c>
      <c r="AU11" s="25" t="e">
        <f t="shared" si="7"/>
        <v>#N/A</v>
      </c>
    </row>
    <row r="12" spans="1:47" x14ac:dyDescent="0.25">
      <c r="F12" s="25" t="str">
        <f t="shared" si="6"/>
        <v/>
      </c>
      <c r="G12" s="28" t="str">
        <f>IF(ISNUMBER(Events!C32), Events!C32,"")</f>
        <v/>
      </c>
      <c r="H12" s="25" t="e">
        <f>IF(ISNUMBER($G$12),IF(ROUND(($G$12-H$5)/7,0)=0,0,NA()),NA())</f>
        <v>#N/A</v>
      </c>
      <c r="I12" s="25" t="e">
        <f t="shared" ref="I12:AU12" si="8">IF(ISNUMBER($G$12),IF(ROUND(($G$12-I$5)/7,0)=0,0,NA()),NA())</f>
        <v>#N/A</v>
      </c>
      <c r="J12" s="25" t="e">
        <f t="shared" si="8"/>
        <v>#N/A</v>
      </c>
      <c r="K12" s="25" t="e">
        <f t="shared" si="8"/>
        <v>#N/A</v>
      </c>
      <c r="L12" s="25" t="e">
        <f t="shared" si="8"/>
        <v>#N/A</v>
      </c>
      <c r="M12" s="25" t="e">
        <f t="shared" si="8"/>
        <v>#N/A</v>
      </c>
      <c r="N12" s="25" t="e">
        <f t="shared" si="8"/>
        <v>#N/A</v>
      </c>
      <c r="O12" s="25" t="e">
        <f t="shared" si="8"/>
        <v>#N/A</v>
      </c>
      <c r="P12" s="25" t="e">
        <f t="shared" si="8"/>
        <v>#N/A</v>
      </c>
      <c r="Q12" s="25" t="e">
        <f t="shared" si="8"/>
        <v>#N/A</v>
      </c>
      <c r="R12" s="25" t="e">
        <f t="shared" si="8"/>
        <v>#N/A</v>
      </c>
      <c r="S12" s="25" t="e">
        <f t="shared" si="8"/>
        <v>#N/A</v>
      </c>
      <c r="T12" s="25" t="e">
        <f t="shared" si="8"/>
        <v>#N/A</v>
      </c>
      <c r="U12" s="25" t="e">
        <f t="shared" si="8"/>
        <v>#N/A</v>
      </c>
      <c r="V12" s="25" t="e">
        <f t="shared" si="8"/>
        <v>#N/A</v>
      </c>
      <c r="W12" s="25" t="e">
        <f t="shared" si="8"/>
        <v>#N/A</v>
      </c>
      <c r="X12" s="25" t="e">
        <f t="shared" si="8"/>
        <v>#N/A</v>
      </c>
      <c r="Y12" s="25" t="e">
        <f t="shared" si="8"/>
        <v>#N/A</v>
      </c>
      <c r="Z12" s="25" t="e">
        <f t="shared" si="8"/>
        <v>#N/A</v>
      </c>
      <c r="AA12" s="25" t="e">
        <f t="shared" si="8"/>
        <v>#N/A</v>
      </c>
      <c r="AB12" s="25" t="e">
        <f t="shared" si="8"/>
        <v>#N/A</v>
      </c>
      <c r="AC12" s="25" t="e">
        <f t="shared" si="8"/>
        <v>#N/A</v>
      </c>
      <c r="AD12" s="25" t="e">
        <f t="shared" si="8"/>
        <v>#N/A</v>
      </c>
      <c r="AE12" s="25" t="e">
        <f t="shared" si="8"/>
        <v>#N/A</v>
      </c>
      <c r="AF12" s="25" t="e">
        <f t="shared" si="8"/>
        <v>#N/A</v>
      </c>
      <c r="AG12" s="25" t="e">
        <f t="shared" si="8"/>
        <v>#N/A</v>
      </c>
      <c r="AH12" s="25" t="e">
        <f t="shared" si="8"/>
        <v>#N/A</v>
      </c>
      <c r="AI12" s="25" t="e">
        <f t="shared" si="8"/>
        <v>#N/A</v>
      </c>
      <c r="AJ12" s="25" t="e">
        <f t="shared" si="8"/>
        <v>#N/A</v>
      </c>
      <c r="AK12" s="25" t="e">
        <f t="shared" si="8"/>
        <v>#N/A</v>
      </c>
      <c r="AL12" s="25" t="e">
        <f t="shared" si="8"/>
        <v>#N/A</v>
      </c>
      <c r="AM12" s="25" t="e">
        <f t="shared" si="8"/>
        <v>#N/A</v>
      </c>
      <c r="AN12" s="25" t="e">
        <f t="shared" si="8"/>
        <v>#N/A</v>
      </c>
      <c r="AO12" s="25" t="e">
        <f t="shared" si="8"/>
        <v>#N/A</v>
      </c>
      <c r="AP12" s="25" t="e">
        <f t="shared" si="8"/>
        <v>#N/A</v>
      </c>
      <c r="AQ12" s="25" t="e">
        <f t="shared" si="8"/>
        <v>#N/A</v>
      </c>
      <c r="AR12" s="25" t="e">
        <f t="shared" si="8"/>
        <v>#N/A</v>
      </c>
      <c r="AS12" s="25" t="e">
        <f t="shared" si="8"/>
        <v>#N/A</v>
      </c>
      <c r="AT12" s="25" t="e">
        <f t="shared" si="8"/>
        <v>#N/A</v>
      </c>
      <c r="AU12" s="25" t="e">
        <f t="shared" si="8"/>
        <v>#N/A</v>
      </c>
    </row>
    <row r="13" spans="1:47" x14ac:dyDescent="0.25">
      <c r="A13" s="54" t="s">
        <v>85</v>
      </c>
      <c r="F13" s="25" t="str">
        <f t="shared" si="6"/>
        <v/>
      </c>
      <c r="G13" s="28" t="str">
        <f>IF(ISNUMBER(Events!C33), Events!C33,"")</f>
        <v/>
      </c>
      <c r="H13" s="25" t="e">
        <f>IF(ISNUMBER($G$13),IF(ROUND(($G$13-H$5)/7,0)=0,0,NA()),NA())</f>
        <v>#N/A</v>
      </c>
      <c r="I13" s="25" t="e">
        <f t="shared" ref="I13:AU13" si="9">IF(ISNUMBER($G$13),IF(ROUND(($G$13-I$5)/7,0)=0,0,NA()),NA())</f>
        <v>#N/A</v>
      </c>
      <c r="J13" s="25" t="e">
        <f t="shared" si="9"/>
        <v>#N/A</v>
      </c>
      <c r="K13" s="25" t="e">
        <f t="shared" si="9"/>
        <v>#N/A</v>
      </c>
      <c r="L13" s="25" t="e">
        <f t="shared" si="9"/>
        <v>#N/A</v>
      </c>
      <c r="M13" s="25" t="e">
        <f t="shared" si="9"/>
        <v>#N/A</v>
      </c>
      <c r="N13" s="25" t="e">
        <f t="shared" si="9"/>
        <v>#N/A</v>
      </c>
      <c r="O13" s="25" t="e">
        <f t="shared" si="9"/>
        <v>#N/A</v>
      </c>
      <c r="P13" s="25" t="e">
        <f t="shared" si="9"/>
        <v>#N/A</v>
      </c>
      <c r="Q13" s="25" t="e">
        <f t="shared" si="9"/>
        <v>#N/A</v>
      </c>
      <c r="R13" s="25" t="e">
        <f t="shared" si="9"/>
        <v>#N/A</v>
      </c>
      <c r="S13" s="25" t="e">
        <f t="shared" si="9"/>
        <v>#N/A</v>
      </c>
      <c r="T13" s="25" t="e">
        <f t="shared" si="9"/>
        <v>#N/A</v>
      </c>
      <c r="U13" s="25" t="e">
        <f t="shared" si="9"/>
        <v>#N/A</v>
      </c>
      <c r="V13" s="25" t="e">
        <f t="shared" si="9"/>
        <v>#N/A</v>
      </c>
      <c r="W13" s="25" t="e">
        <f t="shared" si="9"/>
        <v>#N/A</v>
      </c>
      <c r="X13" s="25" t="e">
        <f t="shared" si="9"/>
        <v>#N/A</v>
      </c>
      <c r="Y13" s="25" t="e">
        <f t="shared" si="9"/>
        <v>#N/A</v>
      </c>
      <c r="Z13" s="25" t="e">
        <f t="shared" si="9"/>
        <v>#N/A</v>
      </c>
      <c r="AA13" s="25" t="e">
        <f t="shared" si="9"/>
        <v>#N/A</v>
      </c>
      <c r="AB13" s="25" t="e">
        <f t="shared" si="9"/>
        <v>#N/A</v>
      </c>
      <c r="AC13" s="25" t="e">
        <f t="shared" si="9"/>
        <v>#N/A</v>
      </c>
      <c r="AD13" s="25" t="e">
        <f t="shared" si="9"/>
        <v>#N/A</v>
      </c>
      <c r="AE13" s="25" t="e">
        <f t="shared" si="9"/>
        <v>#N/A</v>
      </c>
      <c r="AF13" s="25" t="e">
        <f t="shared" si="9"/>
        <v>#N/A</v>
      </c>
      <c r="AG13" s="25" t="e">
        <f t="shared" si="9"/>
        <v>#N/A</v>
      </c>
      <c r="AH13" s="25" t="e">
        <f t="shared" si="9"/>
        <v>#N/A</v>
      </c>
      <c r="AI13" s="25" t="e">
        <f t="shared" si="9"/>
        <v>#N/A</v>
      </c>
      <c r="AJ13" s="25" t="e">
        <f t="shared" si="9"/>
        <v>#N/A</v>
      </c>
      <c r="AK13" s="25" t="e">
        <f t="shared" si="9"/>
        <v>#N/A</v>
      </c>
      <c r="AL13" s="25" t="e">
        <f t="shared" si="9"/>
        <v>#N/A</v>
      </c>
      <c r="AM13" s="25" t="e">
        <f t="shared" si="9"/>
        <v>#N/A</v>
      </c>
      <c r="AN13" s="25" t="e">
        <f t="shared" si="9"/>
        <v>#N/A</v>
      </c>
      <c r="AO13" s="25" t="e">
        <f t="shared" si="9"/>
        <v>#N/A</v>
      </c>
      <c r="AP13" s="25" t="e">
        <f t="shared" si="9"/>
        <v>#N/A</v>
      </c>
      <c r="AQ13" s="25" t="e">
        <f t="shared" si="9"/>
        <v>#N/A</v>
      </c>
      <c r="AR13" s="25" t="e">
        <f t="shared" si="9"/>
        <v>#N/A</v>
      </c>
      <c r="AS13" s="25" t="e">
        <f t="shared" si="9"/>
        <v>#N/A</v>
      </c>
      <c r="AT13" s="25" t="e">
        <f t="shared" si="9"/>
        <v>#N/A</v>
      </c>
      <c r="AU13" s="25" t="e">
        <f t="shared" si="9"/>
        <v>#N/A</v>
      </c>
    </row>
    <row r="14" spans="1:47" x14ac:dyDescent="0.25">
      <c r="F14" s="25" t="str">
        <f t="shared" si="6"/>
        <v/>
      </c>
      <c r="G14" s="28" t="str">
        <f>IF(ISNUMBER(Events!C34), Events!C34,"")</f>
        <v/>
      </c>
      <c r="H14" s="25" t="e">
        <f>IF(ISNUMBER($G$14),IF(ROUND(($G$14-H$5)/7,0)=0,0,NA()),NA())</f>
        <v>#N/A</v>
      </c>
      <c r="I14" s="25" t="e">
        <f t="shared" ref="I14:AU14" si="10">IF(ISNUMBER($G$14),IF(ROUND(($G$14-I$5)/7,0)=0,0,NA()),NA())</f>
        <v>#N/A</v>
      </c>
      <c r="J14" s="25" t="e">
        <f t="shared" si="10"/>
        <v>#N/A</v>
      </c>
      <c r="K14" s="25" t="e">
        <f t="shared" si="10"/>
        <v>#N/A</v>
      </c>
      <c r="L14" s="25" t="e">
        <f t="shared" si="10"/>
        <v>#N/A</v>
      </c>
      <c r="M14" s="25" t="e">
        <f t="shared" si="10"/>
        <v>#N/A</v>
      </c>
      <c r="N14" s="25" t="e">
        <f t="shared" si="10"/>
        <v>#N/A</v>
      </c>
      <c r="O14" s="25" t="e">
        <f t="shared" si="10"/>
        <v>#N/A</v>
      </c>
      <c r="P14" s="25" t="e">
        <f t="shared" si="10"/>
        <v>#N/A</v>
      </c>
      <c r="Q14" s="25" t="e">
        <f t="shared" si="10"/>
        <v>#N/A</v>
      </c>
      <c r="R14" s="25" t="e">
        <f t="shared" si="10"/>
        <v>#N/A</v>
      </c>
      <c r="S14" s="25" t="e">
        <f t="shared" si="10"/>
        <v>#N/A</v>
      </c>
      <c r="T14" s="25" t="e">
        <f t="shared" si="10"/>
        <v>#N/A</v>
      </c>
      <c r="U14" s="25" t="e">
        <f t="shared" si="10"/>
        <v>#N/A</v>
      </c>
      <c r="V14" s="25" t="e">
        <f t="shared" si="10"/>
        <v>#N/A</v>
      </c>
      <c r="W14" s="25" t="e">
        <f t="shared" si="10"/>
        <v>#N/A</v>
      </c>
      <c r="X14" s="25" t="e">
        <f t="shared" si="10"/>
        <v>#N/A</v>
      </c>
      <c r="Y14" s="25" t="e">
        <f t="shared" si="10"/>
        <v>#N/A</v>
      </c>
      <c r="Z14" s="25" t="e">
        <f t="shared" si="10"/>
        <v>#N/A</v>
      </c>
      <c r="AA14" s="25" t="e">
        <f t="shared" si="10"/>
        <v>#N/A</v>
      </c>
      <c r="AB14" s="25" t="e">
        <f t="shared" si="10"/>
        <v>#N/A</v>
      </c>
      <c r="AC14" s="25" t="e">
        <f t="shared" si="10"/>
        <v>#N/A</v>
      </c>
      <c r="AD14" s="25" t="e">
        <f t="shared" si="10"/>
        <v>#N/A</v>
      </c>
      <c r="AE14" s="25" t="e">
        <f t="shared" si="10"/>
        <v>#N/A</v>
      </c>
      <c r="AF14" s="25" t="e">
        <f t="shared" si="10"/>
        <v>#N/A</v>
      </c>
      <c r="AG14" s="25" t="e">
        <f t="shared" si="10"/>
        <v>#N/A</v>
      </c>
      <c r="AH14" s="25" t="e">
        <f t="shared" si="10"/>
        <v>#N/A</v>
      </c>
      <c r="AI14" s="25" t="e">
        <f t="shared" si="10"/>
        <v>#N/A</v>
      </c>
      <c r="AJ14" s="25" t="e">
        <f t="shared" si="10"/>
        <v>#N/A</v>
      </c>
      <c r="AK14" s="25" t="e">
        <f t="shared" si="10"/>
        <v>#N/A</v>
      </c>
      <c r="AL14" s="25" t="e">
        <f t="shared" si="10"/>
        <v>#N/A</v>
      </c>
      <c r="AM14" s="25" t="e">
        <f t="shared" si="10"/>
        <v>#N/A</v>
      </c>
      <c r="AN14" s="25" t="e">
        <f t="shared" si="10"/>
        <v>#N/A</v>
      </c>
      <c r="AO14" s="25" t="e">
        <f t="shared" si="10"/>
        <v>#N/A</v>
      </c>
      <c r="AP14" s="25" t="e">
        <f t="shared" si="10"/>
        <v>#N/A</v>
      </c>
      <c r="AQ14" s="25" t="e">
        <f t="shared" si="10"/>
        <v>#N/A</v>
      </c>
      <c r="AR14" s="25" t="e">
        <f t="shared" si="10"/>
        <v>#N/A</v>
      </c>
      <c r="AS14" s="25" t="e">
        <f t="shared" si="10"/>
        <v>#N/A</v>
      </c>
      <c r="AT14" s="25" t="e">
        <f t="shared" si="10"/>
        <v>#N/A</v>
      </c>
      <c r="AU14" s="25" t="e">
        <f t="shared" si="10"/>
        <v>#N/A</v>
      </c>
    </row>
    <row r="15" spans="1:47" x14ac:dyDescent="0.25">
      <c r="A15" s="39" t="str">
        <f>IF(ISNUMBER(Events!C30), (CONCATENATE(TEXT(Events!C30,"m/d/yy"),": ", Events!D30)), "")</f>
        <v/>
      </c>
    </row>
    <row r="16" spans="1:47" x14ac:dyDescent="0.25">
      <c r="A16" s="39" t="str">
        <f>IF(ISNUMBER(Events!C31), (CONCATENATE(TEXT(Events!C31,"m/d/yy"),": ", Events!D31)), "")</f>
        <v/>
      </c>
    </row>
    <row r="17" spans="1:47" x14ac:dyDescent="0.25">
      <c r="A17" s="39" t="str">
        <f>IF(ISNUMBER(Events!C32), (CONCATENATE(TEXT(Events!C32,"m/d/yy"),": ", Events!D32)), "")</f>
        <v/>
      </c>
    </row>
    <row r="18" spans="1:47" x14ac:dyDescent="0.25">
      <c r="A18" s="39" t="str">
        <f>IF(ISNUMBER(Events!C33), (CONCATENATE(TEXT(Events!C33,"m/d/yy"),": ", Events!D33)), "")</f>
        <v/>
      </c>
    </row>
    <row r="19" spans="1:47" x14ac:dyDescent="0.25">
      <c r="A19" s="39" t="str">
        <f>IF(ISNUMBER(Events!C34), (CONCATENATE(TEXT(Events!C34,"m/d/yy"),": ", Events!D34)), "")</f>
        <v/>
      </c>
    </row>
    <row r="27" spans="1:47" x14ac:dyDescent="0.25">
      <c r="G27" s="25" t="s">
        <v>67</v>
      </c>
      <c r="H27" s="25">
        <f>'Data Entry'!K23</f>
        <v>0</v>
      </c>
    </row>
    <row r="28" spans="1:47" x14ac:dyDescent="0.25">
      <c r="A28" s="40" t="str">
        <f>CONCATENATE("Grade ",'Data Entry'!G18," ",'Data Entry'!F18," ","Measure")</f>
        <v>Grade   Measure</v>
      </c>
      <c r="B28" s="41"/>
      <c r="G28" s="25" t="s">
        <v>57</v>
      </c>
      <c r="H28" s="25">
        <v>1</v>
      </c>
      <c r="I28" s="25">
        <v>2</v>
      </c>
      <c r="J28" s="25">
        <v>3</v>
      </c>
      <c r="K28" s="25">
        <v>4</v>
      </c>
      <c r="L28" s="25">
        <v>5</v>
      </c>
      <c r="M28" s="25">
        <v>6</v>
      </c>
      <c r="N28" s="25">
        <v>7</v>
      </c>
      <c r="O28" s="25">
        <v>8</v>
      </c>
      <c r="P28" s="25">
        <v>9</v>
      </c>
      <c r="Q28" s="25">
        <v>10</v>
      </c>
      <c r="R28" s="25">
        <v>11</v>
      </c>
      <c r="S28" s="25">
        <v>12</v>
      </c>
      <c r="T28" s="25">
        <v>13</v>
      </c>
      <c r="U28" s="25">
        <v>14</v>
      </c>
      <c r="V28" s="25">
        <v>15</v>
      </c>
      <c r="W28" s="25">
        <v>16</v>
      </c>
      <c r="X28" s="25">
        <v>17</v>
      </c>
      <c r="Y28" s="25">
        <v>18</v>
      </c>
      <c r="Z28" s="25">
        <v>19</v>
      </c>
      <c r="AA28" s="25">
        <v>20</v>
      </c>
      <c r="AB28" s="25">
        <v>21</v>
      </c>
      <c r="AC28" s="25">
        <v>22</v>
      </c>
      <c r="AD28" s="25">
        <v>23</v>
      </c>
      <c r="AE28" s="25">
        <v>24</v>
      </c>
      <c r="AF28" s="25">
        <v>25</v>
      </c>
      <c r="AG28" s="25">
        <v>26</v>
      </c>
      <c r="AH28" s="25">
        <v>27</v>
      </c>
      <c r="AI28" s="25">
        <v>28</v>
      </c>
      <c r="AJ28" s="25">
        <v>29</v>
      </c>
      <c r="AK28" s="25">
        <v>30</v>
      </c>
      <c r="AL28" s="25">
        <v>31</v>
      </c>
      <c r="AM28" s="25">
        <v>32</v>
      </c>
      <c r="AN28" s="25">
        <v>33</v>
      </c>
      <c r="AO28" s="25">
        <v>34</v>
      </c>
      <c r="AP28" s="25">
        <v>35</v>
      </c>
      <c r="AQ28" s="25">
        <v>36</v>
      </c>
      <c r="AR28" s="25">
        <v>37</v>
      </c>
      <c r="AS28" s="25">
        <v>38</v>
      </c>
      <c r="AT28" s="25">
        <v>39</v>
      </c>
      <c r="AU28" s="25">
        <v>40</v>
      </c>
    </row>
    <row r="29" spans="1:47" s="26" customFormat="1" x14ac:dyDescent="0.25">
      <c r="A29" s="42"/>
      <c r="B29" s="41"/>
      <c r="C29" s="43"/>
      <c r="D29" s="43"/>
      <c r="F29" s="25" t="s">
        <v>58</v>
      </c>
      <c r="G29" s="25" t="str">
        <f>IF(ISTEXT('Data Entry'!F3), 'Data Entry'!F3, "")</f>
        <v>Maze</v>
      </c>
      <c r="H29" s="25" t="e">
        <f>IF(ISNUMBER('Data Entry'!M23),'Data Entry'!M23,NA())</f>
        <v>#N/A</v>
      </c>
      <c r="I29" s="25" t="e">
        <f>IF(ISNUMBER('Data Entry'!N23),'Data Entry'!N23,NA())</f>
        <v>#N/A</v>
      </c>
      <c r="J29" s="25" t="e">
        <f>IF(ISNUMBER('Data Entry'!O23),'Data Entry'!O23,NA())</f>
        <v>#N/A</v>
      </c>
      <c r="K29" s="25" t="e">
        <f>IF(ISNUMBER('Data Entry'!P23),'Data Entry'!P23,NA())</f>
        <v>#N/A</v>
      </c>
      <c r="L29" s="25" t="e">
        <f>IF(ISNUMBER('Data Entry'!Q23),'Data Entry'!Q23,NA())</f>
        <v>#N/A</v>
      </c>
      <c r="M29" s="25" t="e">
        <f>IF(ISNUMBER('Data Entry'!R23),'Data Entry'!R23,NA())</f>
        <v>#N/A</v>
      </c>
      <c r="N29" s="25" t="e">
        <f>IF(ISNUMBER('Data Entry'!S23),'Data Entry'!S23,NA())</f>
        <v>#N/A</v>
      </c>
      <c r="O29" s="25" t="e">
        <f>IF(ISNUMBER('Data Entry'!T23),'Data Entry'!T23,NA())</f>
        <v>#N/A</v>
      </c>
      <c r="P29" s="25" t="e">
        <f>IF(ISNUMBER('Data Entry'!U23),'Data Entry'!U23,NA())</f>
        <v>#N/A</v>
      </c>
      <c r="Q29" s="25" t="e">
        <f>IF(ISNUMBER('Data Entry'!V23),'Data Entry'!V23,NA())</f>
        <v>#N/A</v>
      </c>
      <c r="R29" s="25" t="e">
        <f>IF(ISNUMBER('Data Entry'!W23),'Data Entry'!W23,NA())</f>
        <v>#N/A</v>
      </c>
      <c r="S29" s="25" t="e">
        <f>IF(ISNUMBER('Data Entry'!X23),'Data Entry'!X23,NA())</f>
        <v>#N/A</v>
      </c>
      <c r="T29" s="25" t="e">
        <f>IF(ISNUMBER('Data Entry'!Y23),'Data Entry'!Y23,NA())</f>
        <v>#N/A</v>
      </c>
      <c r="U29" s="25" t="e">
        <f>IF(ISNUMBER('Data Entry'!Z23),'Data Entry'!Z23,NA())</f>
        <v>#N/A</v>
      </c>
      <c r="V29" s="25" t="e">
        <f>IF(ISNUMBER('Data Entry'!AA23),'Data Entry'!AA23,NA())</f>
        <v>#N/A</v>
      </c>
      <c r="W29" s="25" t="e">
        <f>IF(ISNUMBER('Data Entry'!AB23),'Data Entry'!AB23,NA())</f>
        <v>#N/A</v>
      </c>
      <c r="X29" s="25" t="e">
        <f>IF(ISNUMBER('Data Entry'!AC23),'Data Entry'!AC23,NA())</f>
        <v>#N/A</v>
      </c>
      <c r="Y29" s="25" t="e">
        <f>IF(ISNUMBER('Data Entry'!AD23),'Data Entry'!AD23,NA())</f>
        <v>#N/A</v>
      </c>
      <c r="Z29" s="25" t="e">
        <f>IF(ISNUMBER('Data Entry'!AE23),'Data Entry'!AE23,NA())</f>
        <v>#N/A</v>
      </c>
      <c r="AA29" s="25" t="e">
        <f>IF(ISNUMBER('Data Entry'!AF23),'Data Entry'!AF23,NA())</f>
        <v>#N/A</v>
      </c>
      <c r="AB29" s="25" t="e">
        <f>IF(ISNUMBER('Data Entry'!AG23),'Data Entry'!AG23,NA())</f>
        <v>#N/A</v>
      </c>
      <c r="AC29" s="25" t="e">
        <f>IF(ISNUMBER('Data Entry'!AH23),'Data Entry'!AH23,NA())</f>
        <v>#N/A</v>
      </c>
      <c r="AD29" s="25" t="e">
        <f>IF(ISNUMBER('Data Entry'!AI23),'Data Entry'!AI23,NA())</f>
        <v>#N/A</v>
      </c>
      <c r="AE29" s="25" t="e">
        <f>IF(ISNUMBER('Data Entry'!AJ23),'Data Entry'!AJ23,NA())</f>
        <v>#N/A</v>
      </c>
      <c r="AF29" s="25" t="e">
        <f>IF(ISNUMBER('Data Entry'!AK23),'Data Entry'!AK23,NA())</f>
        <v>#N/A</v>
      </c>
      <c r="AG29" s="25" t="e">
        <f>IF(ISNUMBER('Data Entry'!AL23),'Data Entry'!AL23,NA())</f>
        <v>#N/A</v>
      </c>
      <c r="AH29" s="25" t="e">
        <f>IF(ISNUMBER('Data Entry'!AM23),'Data Entry'!AM23,NA())</f>
        <v>#N/A</v>
      </c>
      <c r="AI29" s="25" t="e">
        <f>IF(ISNUMBER('Data Entry'!AN23),'Data Entry'!AN23,NA())</f>
        <v>#N/A</v>
      </c>
      <c r="AJ29" s="25" t="e">
        <f>IF(ISNUMBER('Data Entry'!AO23),'Data Entry'!AO23,NA())</f>
        <v>#N/A</v>
      </c>
      <c r="AK29" s="25" t="e">
        <f>IF(ISNUMBER('Data Entry'!AP23),'Data Entry'!AP23,NA())</f>
        <v>#N/A</v>
      </c>
      <c r="AL29" s="25" t="e">
        <f>IF(ISNUMBER('Data Entry'!AQ23),'Data Entry'!AQ23,NA())</f>
        <v>#N/A</v>
      </c>
      <c r="AM29" s="25" t="e">
        <f>IF(ISNUMBER('Data Entry'!AR23),'Data Entry'!AR23,NA())</f>
        <v>#N/A</v>
      </c>
      <c r="AN29" s="25" t="e">
        <f>IF(ISNUMBER('Data Entry'!AS23),'Data Entry'!AS23,NA())</f>
        <v>#N/A</v>
      </c>
      <c r="AO29" s="25" t="e">
        <f>IF(ISNUMBER('Data Entry'!AT23),'Data Entry'!AT23,NA())</f>
        <v>#N/A</v>
      </c>
      <c r="AP29" s="25" t="e">
        <f>IF(ISNUMBER('Data Entry'!AU23),'Data Entry'!AU23,NA())</f>
        <v>#N/A</v>
      </c>
      <c r="AQ29" s="25" t="e">
        <f>IF(ISNUMBER('Data Entry'!AV23),'Data Entry'!AV23,NA())</f>
        <v>#N/A</v>
      </c>
      <c r="AR29" s="25" t="e">
        <f>IF(ISNUMBER('Data Entry'!AW23),'Data Entry'!AW23,NA())</f>
        <v>#N/A</v>
      </c>
      <c r="AS29" s="25" t="e">
        <f>IF(ISNUMBER('Data Entry'!AX23),'Data Entry'!AX23,NA())</f>
        <v>#N/A</v>
      </c>
      <c r="AT29" s="25" t="e">
        <f>IF(ISNUMBER('Data Entry'!AY23),'Data Entry'!AY23,NA())</f>
        <v>#N/A</v>
      </c>
      <c r="AU29" s="25" t="e">
        <f>IF(ISNUMBER('Data Entry'!AZ23),'Data Entry'!AZ23,NA())</f>
        <v>#N/A</v>
      </c>
    </row>
    <row r="30" spans="1:47" s="27" customFormat="1" x14ac:dyDescent="0.25">
      <c r="A30" s="44" t="s">
        <v>63</v>
      </c>
      <c r="B30" s="41"/>
      <c r="C30" s="45"/>
      <c r="D30" s="45"/>
      <c r="F30" s="28"/>
      <c r="G30" s="28"/>
      <c r="H30" s="28" t="e">
        <f>IF(ISNUMBER('Data Entry'!J23),'Data Entry'!J23,NA())</f>
        <v>#N/A</v>
      </c>
      <c r="I30" s="28" t="e">
        <f>H30+7</f>
        <v>#N/A</v>
      </c>
      <c r="J30" s="28" t="e">
        <f t="shared" ref="J30" si="11">I30+7</f>
        <v>#N/A</v>
      </c>
      <c r="K30" s="28" t="e">
        <f>IF(K$28&lt;($H$27+1),J$30+7,NA())</f>
        <v>#N/A</v>
      </c>
      <c r="L30" s="28" t="e">
        <f t="shared" ref="L30:AU30" si="12">IF(L$28&lt;($H$27+1),K$30+7,NA())</f>
        <v>#N/A</v>
      </c>
      <c r="M30" s="28" t="e">
        <f t="shared" si="12"/>
        <v>#N/A</v>
      </c>
      <c r="N30" s="28" t="e">
        <f t="shared" si="12"/>
        <v>#N/A</v>
      </c>
      <c r="O30" s="28" t="e">
        <f t="shared" si="12"/>
        <v>#N/A</v>
      </c>
      <c r="P30" s="28" t="e">
        <f t="shared" si="12"/>
        <v>#N/A</v>
      </c>
      <c r="Q30" s="28" t="e">
        <f t="shared" si="12"/>
        <v>#N/A</v>
      </c>
      <c r="R30" s="28" t="e">
        <f t="shared" si="12"/>
        <v>#N/A</v>
      </c>
      <c r="S30" s="28" t="e">
        <f t="shared" si="12"/>
        <v>#N/A</v>
      </c>
      <c r="T30" s="28" t="e">
        <f t="shared" si="12"/>
        <v>#N/A</v>
      </c>
      <c r="U30" s="28" t="e">
        <f t="shared" si="12"/>
        <v>#N/A</v>
      </c>
      <c r="V30" s="28" t="e">
        <f t="shared" si="12"/>
        <v>#N/A</v>
      </c>
      <c r="W30" s="28" t="e">
        <f t="shared" si="12"/>
        <v>#N/A</v>
      </c>
      <c r="X30" s="28" t="e">
        <f t="shared" si="12"/>
        <v>#N/A</v>
      </c>
      <c r="Y30" s="28" t="e">
        <f t="shared" si="12"/>
        <v>#N/A</v>
      </c>
      <c r="Z30" s="28" t="e">
        <f t="shared" si="12"/>
        <v>#N/A</v>
      </c>
      <c r="AA30" s="28" t="e">
        <f t="shared" si="12"/>
        <v>#N/A</v>
      </c>
      <c r="AB30" s="28" t="e">
        <f t="shared" si="12"/>
        <v>#N/A</v>
      </c>
      <c r="AC30" s="28" t="e">
        <f t="shared" si="12"/>
        <v>#N/A</v>
      </c>
      <c r="AD30" s="28" t="e">
        <f t="shared" si="12"/>
        <v>#N/A</v>
      </c>
      <c r="AE30" s="28" t="e">
        <f t="shared" si="12"/>
        <v>#N/A</v>
      </c>
      <c r="AF30" s="28" t="e">
        <f t="shared" si="12"/>
        <v>#N/A</v>
      </c>
      <c r="AG30" s="28" t="e">
        <f t="shared" si="12"/>
        <v>#N/A</v>
      </c>
      <c r="AH30" s="28" t="e">
        <f t="shared" si="12"/>
        <v>#N/A</v>
      </c>
      <c r="AI30" s="28" t="e">
        <f t="shared" si="12"/>
        <v>#N/A</v>
      </c>
      <c r="AJ30" s="28" t="e">
        <f t="shared" si="12"/>
        <v>#N/A</v>
      </c>
      <c r="AK30" s="28" t="e">
        <f t="shared" si="12"/>
        <v>#N/A</v>
      </c>
      <c r="AL30" s="28" t="e">
        <f t="shared" si="12"/>
        <v>#N/A</v>
      </c>
      <c r="AM30" s="28" t="e">
        <f t="shared" si="12"/>
        <v>#N/A</v>
      </c>
      <c r="AN30" s="28" t="e">
        <f t="shared" si="12"/>
        <v>#N/A</v>
      </c>
      <c r="AO30" s="28" t="e">
        <f t="shared" si="12"/>
        <v>#N/A</v>
      </c>
      <c r="AP30" s="28" t="e">
        <f t="shared" si="12"/>
        <v>#N/A</v>
      </c>
      <c r="AQ30" s="28" t="e">
        <f t="shared" si="12"/>
        <v>#N/A</v>
      </c>
      <c r="AR30" s="28" t="e">
        <f t="shared" si="12"/>
        <v>#N/A</v>
      </c>
      <c r="AS30" s="28" t="e">
        <f t="shared" si="12"/>
        <v>#N/A</v>
      </c>
      <c r="AT30" s="28" t="e">
        <f t="shared" si="12"/>
        <v>#N/A</v>
      </c>
      <c r="AU30" s="28" t="e">
        <f t="shared" si="12"/>
        <v>#N/A</v>
      </c>
    </row>
    <row r="31" spans="1:47" x14ac:dyDescent="0.25">
      <c r="A31" s="46" t="s">
        <v>64</v>
      </c>
      <c r="B31" s="41" t="e">
        <f>'Data Entry'!BB23</f>
        <v>#N/A</v>
      </c>
      <c r="F31" s="25" t="s">
        <v>62</v>
      </c>
      <c r="G31" s="25" t="s">
        <v>59</v>
      </c>
      <c r="J31" s="25" t="e">
        <f>IF(OR($B$35=0,$B$35=1),MEDIAN(H29:J29),NA())</f>
        <v>#N/A</v>
      </c>
      <c r="K31" s="25" t="e">
        <f>IF(K$28=$H$27,IF(OR($B$35=0,$B$35=1),$B$31,NA()),NA())</f>
        <v>#N/A</v>
      </c>
      <c r="L31" s="25" t="e">
        <f t="shared" ref="L31:AU31" si="13">IF(L$28=$H$27,IF(OR($B$35=0,$B$35=1),$B$31,NA()),NA())</f>
        <v>#N/A</v>
      </c>
      <c r="M31" s="25" t="e">
        <f t="shared" si="13"/>
        <v>#N/A</v>
      </c>
      <c r="N31" s="25" t="e">
        <f t="shared" si="13"/>
        <v>#N/A</v>
      </c>
      <c r="O31" s="25" t="e">
        <f t="shared" si="13"/>
        <v>#N/A</v>
      </c>
      <c r="P31" s="25" t="e">
        <f t="shared" si="13"/>
        <v>#N/A</v>
      </c>
      <c r="Q31" s="25" t="e">
        <f t="shared" si="13"/>
        <v>#N/A</v>
      </c>
      <c r="R31" s="25" t="e">
        <f t="shared" si="13"/>
        <v>#N/A</v>
      </c>
      <c r="S31" s="25" t="e">
        <f t="shared" si="13"/>
        <v>#N/A</v>
      </c>
      <c r="T31" s="25" t="e">
        <f t="shared" si="13"/>
        <v>#N/A</v>
      </c>
      <c r="U31" s="25" t="e">
        <f t="shared" si="13"/>
        <v>#N/A</v>
      </c>
      <c r="V31" s="25" t="e">
        <f t="shared" si="13"/>
        <v>#N/A</v>
      </c>
      <c r="W31" s="25" t="e">
        <f t="shared" si="13"/>
        <v>#N/A</v>
      </c>
      <c r="X31" s="25" t="e">
        <f t="shared" si="13"/>
        <v>#N/A</v>
      </c>
      <c r="Y31" s="25" t="e">
        <f t="shared" si="13"/>
        <v>#N/A</v>
      </c>
      <c r="Z31" s="25" t="e">
        <f t="shared" si="13"/>
        <v>#N/A</v>
      </c>
      <c r="AA31" s="25" t="e">
        <f t="shared" si="13"/>
        <v>#N/A</v>
      </c>
      <c r="AB31" s="25" t="e">
        <f t="shared" si="13"/>
        <v>#N/A</v>
      </c>
      <c r="AC31" s="25" t="e">
        <f t="shared" si="13"/>
        <v>#N/A</v>
      </c>
      <c r="AD31" s="25" t="e">
        <f t="shared" si="13"/>
        <v>#N/A</v>
      </c>
      <c r="AE31" s="25" t="e">
        <f t="shared" si="13"/>
        <v>#N/A</v>
      </c>
      <c r="AF31" s="25" t="e">
        <f t="shared" si="13"/>
        <v>#N/A</v>
      </c>
      <c r="AG31" s="25" t="e">
        <f t="shared" si="13"/>
        <v>#N/A</v>
      </c>
      <c r="AH31" s="25" t="e">
        <f t="shared" si="13"/>
        <v>#N/A</v>
      </c>
      <c r="AI31" s="25" t="e">
        <f t="shared" si="13"/>
        <v>#N/A</v>
      </c>
      <c r="AJ31" s="25" t="e">
        <f t="shared" si="13"/>
        <v>#N/A</v>
      </c>
      <c r="AK31" s="25" t="e">
        <f t="shared" si="13"/>
        <v>#N/A</v>
      </c>
      <c r="AL31" s="25" t="e">
        <f t="shared" si="13"/>
        <v>#N/A</v>
      </c>
      <c r="AM31" s="25" t="e">
        <f t="shared" si="13"/>
        <v>#N/A</v>
      </c>
      <c r="AN31" s="25" t="e">
        <f t="shared" si="13"/>
        <v>#N/A</v>
      </c>
      <c r="AO31" s="25" t="e">
        <f t="shared" si="13"/>
        <v>#N/A</v>
      </c>
      <c r="AP31" s="25" t="e">
        <f t="shared" si="13"/>
        <v>#N/A</v>
      </c>
      <c r="AQ31" s="25" t="e">
        <f t="shared" si="13"/>
        <v>#N/A</v>
      </c>
      <c r="AR31" s="25" t="e">
        <f t="shared" si="13"/>
        <v>#N/A</v>
      </c>
      <c r="AS31" s="25" t="e">
        <f t="shared" si="13"/>
        <v>#N/A</v>
      </c>
      <c r="AT31" s="25" t="e">
        <f t="shared" si="13"/>
        <v>#N/A</v>
      </c>
      <c r="AU31" s="25" t="e">
        <f t="shared" si="13"/>
        <v>#N/A</v>
      </c>
    </row>
    <row r="32" spans="1:47" x14ac:dyDescent="0.25">
      <c r="A32" s="46" t="s">
        <v>65</v>
      </c>
      <c r="B32" s="41" t="e">
        <f>'Data Entry'!BC23</f>
        <v>#N/A</v>
      </c>
      <c r="G32" s="25" t="s">
        <v>60</v>
      </c>
      <c r="J32" s="25" t="e">
        <f>IF(OR($B$35=0,$B$35=2),MEDIAN(H29:J29),NA())</f>
        <v>#N/A</v>
      </c>
      <c r="K32" s="25" t="e">
        <f>IF(K$28=$H$27,IF(OR($B$35=0,$B$35=2),$B$32,NA()),NA())</f>
        <v>#N/A</v>
      </c>
      <c r="L32" s="25" t="e">
        <f t="shared" ref="L32:AU32" si="14">IF(L$28=$H$27,IF(OR($B$35=0,$B$35=2),$B$32,NA()),NA())</f>
        <v>#N/A</v>
      </c>
      <c r="M32" s="25" t="e">
        <f t="shared" si="14"/>
        <v>#N/A</v>
      </c>
      <c r="N32" s="25" t="e">
        <f t="shared" si="14"/>
        <v>#N/A</v>
      </c>
      <c r="O32" s="25" t="e">
        <f t="shared" si="14"/>
        <v>#N/A</v>
      </c>
      <c r="P32" s="25" t="e">
        <f t="shared" si="14"/>
        <v>#N/A</v>
      </c>
      <c r="Q32" s="25" t="e">
        <f t="shared" si="14"/>
        <v>#N/A</v>
      </c>
      <c r="R32" s="25" t="e">
        <f t="shared" si="14"/>
        <v>#N/A</v>
      </c>
      <c r="S32" s="25" t="e">
        <f t="shared" si="14"/>
        <v>#N/A</v>
      </c>
      <c r="T32" s="25" t="e">
        <f t="shared" si="14"/>
        <v>#N/A</v>
      </c>
      <c r="U32" s="25" t="e">
        <f t="shared" si="14"/>
        <v>#N/A</v>
      </c>
      <c r="V32" s="25" t="e">
        <f t="shared" si="14"/>
        <v>#N/A</v>
      </c>
      <c r="W32" s="25" t="e">
        <f t="shared" si="14"/>
        <v>#N/A</v>
      </c>
      <c r="X32" s="25" t="e">
        <f t="shared" si="14"/>
        <v>#N/A</v>
      </c>
      <c r="Y32" s="25" t="e">
        <f t="shared" si="14"/>
        <v>#N/A</v>
      </c>
      <c r="Z32" s="25" t="e">
        <f t="shared" si="14"/>
        <v>#N/A</v>
      </c>
      <c r="AA32" s="25" t="e">
        <f t="shared" si="14"/>
        <v>#N/A</v>
      </c>
      <c r="AB32" s="25" t="e">
        <f t="shared" si="14"/>
        <v>#N/A</v>
      </c>
      <c r="AC32" s="25" t="e">
        <f t="shared" si="14"/>
        <v>#N/A</v>
      </c>
      <c r="AD32" s="25" t="e">
        <f t="shared" si="14"/>
        <v>#N/A</v>
      </c>
      <c r="AE32" s="25" t="e">
        <f t="shared" si="14"/>
        <v>#N/A</v>
      </c>
      <c r="AF32" s="25" t="e">
        <f t="shared" si="14"/>
        <v>#N/A</v>
      </c>
      <c r="AG32" s="25" t="e">
        <f t="shared" si="14"/>
        <v>#N/A</v>
      </c>
      <c r="AH32" s="25" t="e">
        <f t="shared" si="14"/>
        <v>#N/A</v>
      </c>
      <c r="AI32" s="25" t="e">
        <f t="shared" si="14"/>
        <v>#N/A</v>
      </c>
      <c r="AJ32" s="25" t="e">
        <f t="shared" si="14"/>
        <v>#N/A</v>
      </c>
      <c r="AK32" s="25" t="e">
        <f t="shared" si="14"/>
        <v>#N/A</v>
      </c>
      <c r="AL32" s="25" t="e">
        <f t="shared" si="14"/>
        <v>#N/A</v>
      </c>
      <c r="AM32" s="25" t="e">
        <f t="shared" si="14"/>
        <v>#N/A</v>
      </c>
      <c r="AN32" s="25" t="e">
        <f t="shared" si="14"/>
        <v>#N/A</v>
      </c>
      <c r="AO32" s="25" t="e">
        <f t="shared" si="14"/>
        <v>#N/A</v>
      </c>
      <c r="AP32" s="25" t="e">
        <f t="shared" si="14"/>
        <v>#N/A</v>
      </c>
      <c r="AQ32" s="25" t="e">
        <f t="shared" si="14"/>
        <v>#N/A</v>
      </c>
      <c r="AR32" s="25" t="e">
        <f t="shared" si="14"/>
        <v>#N/A</v>
      </c>
      <c r="AS32" s="25" t="e">
        <f t="shared" si="14"/>
        <v>#N/A</v>
      </c>
      <c r="AT32" s="25" t="e">
        <f t="shared" si="14"/>
        <v>#N/A</v>
      </c>
      <c r="AU32" s="25" t="e">
        <f t="shared" si="14"/>
        <v>#N/A</v>
      </c>
    </row>
    <row r="33" spans="1:47" x14ac:dyDescent="0.25">
      <c r="A33" s="46" t="s">
        <v>66</v>
      </c>
      <c r="B33" s="41" t="e">
        <f>'Data Entry'!BD23</f>
        <v>#N/A</v>
      </c>
      <c r="G33" s="25" t="s">
        <v>61</v>
      </c>
      <c r="O33" s="25" t="e">
        <f>IF(OR($B$35=0,$B$35=3),MEDIAN(M29:O29),NA())</f>
        <v>#N/A</v>
      </c>
      <c r="P33" s="25" t="e">
        <f>IF(P$28=$H$27,IF(OR($B$35=0,$B$35=3),$B$33,NA()),NA())</f>
        <v>#N/A</v>
      </c>
      <c r="Q33" s="25" t="e">
        <f t="shared" ref="Q33:AU33" si="15">IF(Q$28=$H$27,IF(OR($B$35=0,$B$35=3),$B$33,NA()),NA())</f>
        <v>#N/A</v>
      </c>
      <c r="R33" s="25" t="e">
        <f t="shared" si="15"/>
        <v>#N/A</v>
      </c>
      <c r="S33" s="25" t="e">
        <f t="shared" si="15"/>
        <v>#N/A</v>
      </c>
      <c r="T33" s="25" t="e">
        <f t="shared" si="15"/>
        <v>#N/A</v>
      </c>
      <c r="U33" s="25" t="e">
        <f t="shared" si="15"/>
        <v>#N/A</v>
      </c>
      <c r="V33" s="25" t="e">
        <f t="shared" si="15"/>
        <v>#N/A</v>
      </c>
      <c r="W33" s="25" t="e">
        <f t="shared" si="15"/>
        <v>#N/A</v>
      </c>
      <c r="X33" s="25" t="e">
        <f t="shared" si="15"/>
        <v>#N/A</v>
      </c>
      <c r="Y33" s="25" t="e">
        <f t="shared" si="15"/>
        <v>#N/A</v>
      </c>
      <c r="Z33" s="25" t="e">
        <f t="shared" si="15"/>
        <v>#N/A</v>
      </c>
      <c r="AA33" s="25" t="e">
        <f t="shared" si="15"/>
        <v>#N/A</v>
      </c>
      <c r="AB33" s="25" t="e">
        <f t="shared" si="15"/>
        <v>#N/A</v>
      </c>
      <c r="AC33" s="25" t="e">
        <f t="shared" si="15"/>
        <v>#N/A</v>
      </c>
      <c r="AD33" s="25" t="e">
        <f t="shared" si="15"/>
        <v>#N/A</v>
      </c>
      <c r="AE33" s="25" t="e">
        <f t="shared" si="15"/>
        <v>#N/A</v>
      </c>
      <c r="AF33" s="25" t="e">
        <f t="shared" si="15"/>
        <v>#N/A</v>
      </c>
      <c r="AG33" s="25" t="e">
        <f t="shared" si="15"/>
        <v>#N/A</v>
      </c>
      <c r="AH33" s="25" t="e">
        <f t="shared" si="15"/>
        <v>#N/A</v>
      </c>
      <c r="AI33" s="25" t="e">
        <f t="shared" si="15"/>
        <v>#N/A</v>
      </c>
      <c r="AJ33" s="25" t="e">
        <f t="shared" si="15"/>
        <v>#N/A</v>
      </c>
      <c r="AK33" s="25" t="e">
        <f t="shared" si="15"/>
        <v>#N/A</v>
      </c>
      <c r="AL33" s="25" t="e">
        <f t="shared" si="15"/>
        <v>#N/A</v>
      </c>
      <c r="AM33" s="25" t="e">
        <f t="shared" si="15"/>
        <v>#N/A</v>
      </c>
      <c r="AN33" s="25" t="e">
        <f t="shared" si="15"/>
        <v>#N/A</v>
      </c>
      <c r="AO33" s="25" t="e">
        <f t="shared" si="15"/>
        <v>#N/A</v>
      </c>
      <c r="AP33" s="25" t="e">
        <f t="shared" si="15"/>
        <v>#N/A</v>
      </c>
      <c r="AQ33" s="25" t="e">
        <f t="shared" si="15"/>
        <v>#N/A</v>
      </c>
      <c r="AR33" s="25" t="e">
        <f t="shared" si="15"/>
        <v>#N/A</v>
      </c>
      <c r="AS33" s="25" t="e">
        <f t="shared" si="15"/>
        <v>#N/A</v>
      </c>
      <c r="AT33" s="25" t="e">
        <f t="shared" si="15"/>
        <v>#N/A</v>
      </c>
      <c r="AU33" s="25" t="e">
        <f t="shared" si="15"/>
        <v>#N/A</v>
      </c>
    </row>
    <row r="34" spans="1:47" ht="15.75" thickBot="1" x14ac:dyDescent="0.3">
      <c r="A34" s="46"/>
      <c r="B34" s="41"/>
      <c r="H34" s="28"/>
    </row>
    <row r="35" spans="1:47" ht="30.75" thickBot="1" x14ac:dyDescent="0.3">
      <c r="A35" s="47" t="s">
        <v>74</v>
      </c>
      <c r="B35" s="48"/>
      <c r="F35" s="25" t="str">
        <f>IF(ISNUMBER(G35), CONCATENATE("Event on: ", TEXT(G35, "m/d/yy")), "")</f>
        <v/>
      </c>
      <c r="G35" s="28" t="str">
        <f>G10</f>
        <v/>
      </c>
      <c r="H35" s="25" t="e">
        <f>IF(ISNUMBER($G$35),IF(ROUND(($G$35-H$30)/7,0)=0,0,NA()),NA())</f>
        <v>#N/A</v>
      </c>
      <c r="I35" s="25" t="e">
        <f t="shared" ref="I35:AU35" si="16">IF(ISNUMBER($G$35),IF(ROUND(($G$35-I$30)/7,0)=0,0,NA()),NA())</f>
        <v>#N/A</v>
      </c>
      <c r="J35" s="25" t="e">
        <f t="shared" si="16"/>
        <v>#N/A</v>
      </c>
      <c r="K35" s="25" t="e">
        <f t="shared" si="16"/>
        <v>#N/A</v>
      </c>
      <c r="L35" s="25" t="e">
        <f t="shared" si="16"/>
        <v>#N/A</v>
      </c>
      <c r="M35" s="25" t="e">
        <f t="shared" si="16"/>
        <v>#N/A</v>
      </c>
      <c r="N35" s="25" t="e">
        <f t="shared" si="16"/>
        <v>#N/A</v>
      </c>
      <c r="O35" s="25" t="e">
        <f t="shared" si="16"/>
        <v>#N/A</v>
      </c>
      <c r="P35" s="25" t="e">
        <f t="shared" si="16"/>
        <v>#N/A</v>
      </c>
      <c r="Q35" s="25" t="e">
        <f t="shared" si="16"/>
        <v>#N/A</v>
      </c>
      <c r="R35" s="25" t="e">
        <f t="shared" si="16"/>
        <v>#N/A</v>
      </c>
      <c r="S35" s="25" t="e">
        <f t="shared" si="16"/>
        <v>#N/A</v>
      </c>
      <c r="T35" s="25" t="e">
        <f t="shared" si="16"/>
        <v>#N/A</v>
      </c>
      <c r="U35" s="25" t="e">
        <f t="shared" si="16"/>
        <v>#N/A</v>
      </c>
      <c r="V35" s="25" t="e">
        <f t="shared" si="16"/>
        <v>#N/A</v>
      </c>
      <c r="W35" s="25" t="e">
        <f t="shared" si="16"/>
        <v>#N/A</v>
      </c>
      <c r="X35" s="25" t="e">
        <f t="shared" si="16"/>
        <v>#N/A</v>
      </c>
      <c r="Y35" s="25" t="e">
        <f t="shared" si="16"/>
        <v>#N/A</v>
      </c>
      <c r="Z35" s="25" t="e">
        <f t="shared" si="16"/>
        <v>#N/A</v>
      </c>
      <c r="AA35" s="25" t="e">
        <f t="shared" si="16"/>
        <v>#N/A</v>
      </c>
      <c r="AB35" s="25" t="e">
        <f t="shared" si="16"/>
        <v>#N/A</v>
      </c>
      <c r="AC35" s="25" t="e">
        <f t="shared" si="16"/>
        <v>#N/A</v>
      </c>
      <c r="AD35" s="25" t="e">
        <f t="shared" si="16"/>
        <v>#N/A</v>
      </c>
      <c r="AE35" s="25" t="e">
        <f t="shared" si="16"/>
        <v>#N/A</v>
      </c>
      <c r="AF35" s="25" t="e">
        <f t="shared" si="16"/>
        <v>#N/A</v>
      </c>
      <c r="AG35" s="25" t="e">
        <f t="shared" si="16"/>
        <v>#N/A</v>
      </c>
      <c r="AH35" s="25" t="e">
        <f t="shared" si="16"/>
        <v>#N/A</v>
      </c>
      <c r="AI35" s="25" t="e">
        <f t="shared" si="16"/>
        <v>#N/A</v>
      </c>
      <c r="AJ35" s="25" t="e">
        <f t="shared" si="16"/>
        <v>#N/A</v>
      </c>
      <c r="AK35" s="25" t="e">
        <f t="shared" si="16"/>
        <v>#N/A</v>
      </c>
      <c r="AL35" s="25" t="e">
        <f t="shared" si="16"/>
        <v>#N/A</v>
      </c>
      <c r="AM35" s="25" t="e">
        <f t="shared" si="16"/>
        <v>#N/A</v>
      </c>
      <c r="AN35" s="25" t="e">
        <f t="shared" si="16"/>
        <v>#N/A</v>
      </c>
      <c r="AO35" s="25" t="e">
        <f t="shared" si="16"/>
        <v>#N/A</v>
      </c>
      <c r="AP35" s="25" t="e">
        <f t="shared" si="16"/>
        <v>#N/A</v>
      </c>
      <c r="AQ35" s="25" t="e">
        <f t="shared" si="16"/>
        <v>#N/A</v>
      </c>
      <c r="AR35" s="25" t="e">
        <f t="shared" si="16"/>
        <v>#N/A</v>
      </c>
      <c r="AS35" s="25" t="e">
        <f t="shared" si="16"/>
        <v>#N/A</v>
      </c>
      <c r="AT35" s="25" t="e">
        <f t="shared" si="16"/>
        <v>#N/A</v>
      </c>
      <c r="AU35" s="25" t="e">
        <f t="shared" si="16"/>
        <v>#N/A</v>
      </c>
    </row>
    <row r="36" spans="1:47" x14ac:dyDescent="0.25">
      <c r="F36" s="25" t="str">
        <f t="shared" ref="F36:F39" si="17">IF(ISNUMBER(G36), CONCATENATE("Event on: ", TEXT(G36, "m/d/yy")), "")</f>
        <v/>
      </c>
      <c r="G36" s="28" t="str">
        <f t="shared" ref="G36:G39" si="18">G11</f>
        <v/>
      </c>
      <c r="H36" s="25" t="e">
        <f>IF(ISNUMBER($G$36),IF(ROUND(($G$36-H$30)/7,0)=0,0,NA()),NA())</f>
        <v>#N/A</v>
      </c>
      <c r="I36" s="25" t="e">
        <f t="shared" ref="I36:AU36" si="19">IF(ISNUMBER($G$36),IF(ROUND(($G$36-I$30)/7,0)=0,0,NA()),NA())</f>
        <v>#N/A</v>
      </c>
      <c r="J36" s="25" t="e">
        <f t="shared" si="19"/>
        <v>#N/A</v>
      </c>
      <c r="K36" s="25" t="e">
        <f t="shared" si="19"/>
        <v>#N/A</v>
      </c>
      <c r="L36" s="25" t="e">
        <f t="shared" si="19"/>
        <v>#N/A</v>
      </c>
      <c r="M36" s="25" t="e">
        <f t="shared" si="19"/>
        <v>#N/A</v>
      </c>
      <c r="N36" s="25" t="e">
        <f t="shared" si="19"/>
        <v>#N/A</v>
      </c>
      <c r="O36" s="25" t="e">
        <f t="shared" si="19"/>
        <v>#N/A</v>
      </c>
      <c r="P36" s="25" t="e">
        <f t="shared" si="19"/>
        <v>#N/A</v>
      </c>
      <c r="Q36" s="25" t="e">
        <f t="shared" si="19"/>
        <v>#N/A</v>
      </c>
      <c r="R36" s="25" t="e">
        <f t="shared" si="19"/>
        <v>#N/A</v>
      </c>
      <c r="S36" s="25" t="e">
        <f t="shared" si="19"/>
        <v>#N/A</v>
      </c>
      <c r="T36" s="25" t="e">
        <f t="shared" si="19"/>
        <v>#N/A</v>
      </c>
      <c r="U36" s="25" t="e">
        <f t="shared" si="19"/>
        <v>#N/A</v>
      </c>
      <c r="V36" s="25" t="e">
        <f t="shared" si="19"/>
        <v>#N/A</v>
      </c>
      <c r="W36" s="25" t="e">
        <f t="shared" si="19"/>
        <v>#N/A</v>
      </c>
      <c r="X36" s="25" t="e">
        <f t="shared" si="19"/>
        <v>#N/A</v>
      </c>
      <c r="Y36" s="25" t="e">
        <f t="shared" si="19"/>
        <v>#N/A</v>
      </c>
      <c r="Z36" s="25" t="e">
        <f t="shared" si="19"/>
        <v>#N/A</v>
      </c>
      <c r="AA36" s="25" t="e">
        <f t="shared" si="19"/>
        <v>#N/A</v>
      </c>
      <c r="AB36" s="25" t="e">
        <f t="shared" si="19"/>
        <v>#N/A</v>
      </c>
      <c r="AC36" s="25" t="e">
        <f t="shared" si="19"/>
        <v>#N/A</v>
      </c>
      <c r="AD36" s="25" t="e">
        <f t="shared" si="19"/>
        <v>#N/A</v>
      </c>
      <c r="AE36" s="25" t="e">
        <f t="shared" si="19"/>
        <v>#N/A</v>
      </c>
      <c r="AF36" s="25" t="e">
        <f t="shared" si="19"/>
        <v>#N/A</v>
      </c>
      <c r="AG36" s="25" t="e">
        <f t="shared" si="19"/>
        <v>#N/A</v>
      </c>
      <c r="AH36" s="25" t="e">
        <f t="shared" si="19"/>
        <v>#N/A</v>
      </c>
      <c r="AI36" s="25" t="e">
        <f t="shared" si="19"/>
        <v>#N/A</v>
      </c>
      <c r="AJ36" s="25" t="e">
        <f t="shared" si="19"/>
        <v>#N/A</v>
      </c>
      <c r="AK36" s="25" t="e">
        <f t="shared" si="19"/>
        <v>#N/A</v>
      </c>
      <c r="AL36" s="25" t="e">
        <f t="shared" si="19"/>
        <v>#N/A</v>
      </c>
      <c r="AM36" s="25" t="e">
        <f t="shared" si="19"/>
        <v>#N/A</v>
      </c>
      <c r="AN36" s="25" t="e">
        <f t="shared" si="19"/>
        <v>#N/A</v>
      </c>
      <c r="AO36" s="25" t="e">
        <f t="shared" si="19"/>
        <v>#N/A</v>
      </c>
      <c r="AP36" s="25" t="e">
        <f t="shared" si="19"/>
        <v>#N/A</v>
      </c>
      <c r="AQ36" s="25" t="e">
        <f t="shared" si="19"/>
        <v>#N/A</v>
      </c>
      <c r="AR36" s="25" t="e">
        <f t="shared" si="19"/>
        <v>#N/A</v>
      </c>
      <c r="AS36" s="25" t="e">
        <f t="shared" si="19"/>
        <v>#N/A</v>
      </c>
      <c r="AT36" s="25" t="e">
        <f t="shared" si="19"/>
        <v>#N/A</v>
      </c>
      <c r="AU36" s="25" t="e">
        <f t="shared" si="19"/>
        <v>#N/A</v>
      </c>
    </row>
    <row r="37" spans="1:47" x14ac:dyDescent="0.25">
      <c r="F37" s="25" t="str">
        <f t="shared" si="17"/>
        <v/>
      </c>
      <c r="G37" s="28" t="str">
        <f t="shared" si="18"/>
        <v/>
      </c>
      <c r="H37" s="25" t="e">
        <f>IF(ISNUMBER($G$37),IF(ROUND(($G$37-H$30)/7,0)=0,0,NA()),NA())</f>
        <v>#N/A</v>
      </c>
      <c r="I37" s="25" t="e">
        <f t="shared" ref="I37:AU37" si="20">IF(ISNUMBER($G$37),IF(ROUND(($G$37-I$30)/7,0)=0,0,NA()),NA())</f>
        <v>#N/A</v>
      </c>
      <c r="J37" s="25" t="e">
        <f t="shared" si="20"/>
        <v>#N/A</v>
      </c>
      <c r="K37" s="25" t="e">
        <f t="shared" si="20"/>
        <v>#N/A</v>
      </c>
      <c r="L37" s="25" t="e">
        <f t="shared" si="20"/>
        <v>#N/A</v>
      </c>
      <c r="M37" s="25" t="e">
        <f t="shared" si="20"/>
        <v>#N/A</v>
      </c>
      <c r="N37" s="25" t="e">
        <f t="shared" si="20"/>
        <v>#N/A</v>
      </c>
      <c r="O37" s="25" t="e">
        <f t="shared" si="20"/>
        <v>#N/A</v>
      </c>
      <c r="P37" s="25" t="e">
        <f t="shared" si="20"/>
        <v>#N/A</v>
      </c>
      <c r="Q37" s="25" t="e">
        <f t="shared" si="20"/>
        <v>#N/A</v>
      </c>
      <c r="R37" s="25" t="e">
        <f t="shared" si="20"/>
        <v>#N/A</v>
      </c>
      <c r="S37" s="25" t="e">
        <f t="shared" si="20"/>
        <v>#N/A</v>
      </c>
      <c r="T37" s="25" t="e">
        <f t="shared" si="20"/>
        <v>#N/A</v>
      </c>
      <c r="U37" s="25" t="e">
        <f t="shared" si="20"/>
        <v>#N/A</v>
      </c>
      <c r="V37" s="25" t="e">
        <f t="shared" si="20"/>
        <v>#N/A</v>
      </c>
      <c r="W37" s="25" t="e">
        <f t="shared" si="20"/>
        <v>#N/A</v>
      </c>
      <c r="X37" s="25" t="e">
        <f t="shared" si="20"/>
        <v>#N/A</v>
      </c>
      <c r="Y37" s="25" t="e">
        <f t="shared" si="20"/>
        <v>#N/A</v>
      </c>
      <c r="Z37" s="25" t="e">
        <f t="shared" si="20"/>
        <v>#N/A</v>
      </c>
      <c r="AA37" s="25" t="e">
        <f t="shared" si="20"/>
        <v>#N/A</v>
      </c>
      <c r="AB37" s="25" t="e">
        <f t="shared" si="20"/>
        <v>#N/A</v>
      </c>
      <c r="AC37" s="25" t="e">
        <f t="shared" si="20"/>
        <v>#N/A</v>
      </c>
      <c r="AD37" s="25" t="e">
        <f t="shared" si="20"/>
        <v>#N/A</v>
      </c>
      <c r="AE37" s="25" t="e">
        <f t="shared" si="20"/>
        <v>#N/A</v>
      </c>
      <c r="AF37" s="25" t="e">
        <f t="shared" si="20"/>
        <v>#N/A</v>
      </c>
      <c r="AG37" s="25" t="e">
        <f t="shared" si="20"/>
        <v>#N/A</v>
      </c>
      <c r="AH37" s="25" t="e">
        <f t="shared" si="20"/>
        <v>#N/A</v>
      </c>
      <c r="AI37" s="25" t="e">
        <f t="shared" si="20"/>
        <v>#N/A</v>
      </c>
      <c r="AJ37" s="25" t="e">
        <f t="shared" si="20"/>
        <v>#N/A</v>
      </c>
      <c r="AK37" s="25" t="e">
        <f t="shared" si="20"/>
        <v>#N/A</v>
      </c>
      <c r="AL37" s="25" t="e">
        <f t="shared" si="20"/>
        <v>#N/A</v>
      </c>
      <c r="AM37" s="25" t="e">
        <f t="shared" si="20"/>
        <v>#N/A</v>
      </c>
      <c r="AN37" s="25" t="e">
        <f t="shared" si="20"/>
        <v>#N/A</v>
      </c>
      <c r="AO37" s="25" t="e">
        <f t="shared" si="20"/>
        <v>#N/A</v>
      </c>
      <c r="AP37" s="25" t="e">
        <f t="shared" si="20"/>
        <v>#N/A</v>
      </c>
      <c r="AQ37" s="25" t="e">
        <f t="shared" si="20"/>
        <v>#N/A</v>
      </c>
      <c r="AR37" s="25" t="e">
        <f t="shared" si="20"/>
        <v>#N/A</v>
      </c>
      <c r="AS37" s="25" t="e">
        <f t="shared" si="20"/>
        <v>#N/A</v>
      </c>
      <c r="AT37" s="25" t="e">
        <f t="shared" si="20"/>
        <v>#N/A</v>
      </c>
      <c r="AU37" s="25" t="e">
        <f t="shared" si="20"/>
        <v>#N/A</v>
      </c>
    </row>
    <row r="38" spans="1:47" x14ac:dyDescent="0.25">
      <c r="A38" s="54" t="s">
        <v>85</v>
      </c>
      <c r="F38" s="25" t="str">
        <f t="shared" si="17"/>
        <v/>
      </c>
      <c r="G38" s="28" t="str">
        <f t="shared" si="18"/>
        <v/>
      </c>
      <c r="H38" s="25" t="e">
        <f>IF(ISNUMBER($G$38),IF(ROUND(($G$38-H$30)/7,0)=0,0,NA()),NA())</f>
        <v>#N/A</v>
      </c>
      <c r="I38" s="25" t="e">
        <f t="shared" ref="I38:AU38" si="21">IF(ISNUMBER($G$38),IF(ROUND(($G$38-I$30)/7,0)=0,0,NA()),NA())</f>
        <v>#N/A</v>
      </c>
      <c r="J38" s="25" t="e">
        <f t="shared" si="21"/>
        <v>#N/A</v>
      </c>
      <c r="K38" s="25" t="e">
        <f t="shared" si="21"/>
        <v>#N/A</v>
      </c>
      <c r="L38" s="25" t="e">
        <f t="shared" si="21"/>
        <v>#N/A</v>
      </c>
      <c r="M38" s="25" t="e">
        <f t="shared" si="21"/>
        <v>#N/A</v>
      </c>
      <c r="N38" s="25" t="e">
        <f t="shared" si="21"/>
        <v>#N/A</v>
      </c>
      <c r="O38" s="25" t="e">
        <f t="shared" si="21"/>
        <v>#N/A</v>
      </c>
      <c r="P38" s="25" t="e">
        <f t="shared" si="21"/>
        <v>#N/A</v>
      </c>
      <c r="Q38" s="25" t="e">
        <f t="shared" si="21"/>
        <v>#N/A</v>
      </c>
      <c r="R38" s="25" t="e">
        <f t="shared" si="21"/>
        <v>#N/A</v>
      </c>
      <c r="S38" s="25" t="e">
        <f t="shared" si="21"/>
        <v>#N/A</v>
      </c>
      <c r="T38" s="25" t="e">
        <f t="shared" si="21"/>
        <v>#N/A</v>
      </c>
      <c r="U38" s="25" t="e">
        <f t="shared" si="21"/>
        <v>#N/A</v>
      </c>
      <c r="V38" s="25" t="e">
        <f t="shared" si="21"/>
        <v>#N/A</v>
      </c>
      <c r="W38" s="25" t="e">
        <f t="shared" si="21"/>
        <v>#N/A</v>
      </c>
      <c r="X38" s="25" t="e">
        <f t="shared" si="21"/>
        <v>#N/A</v>
      </c>
      <c r="Y38" s="25" t="e">
        <f t="shared" si="21"/>
        <v>#N/A</v>
      </c>
      <c r="Z38" s="25" t="e">
        <f t="shared" si="21"/>
        <v>#N/A</v>
      </c>
      <c r="AA38" s="25" t="e">
        <f t="shared" si="21"/>
        <v>#N/A</v>
      </c>
      <c r="AB38" s="25" t="e">
        <f t="shared" si="21"/>
        <v>#N/A</v>
      </c>
      <c r="AC38" s="25" t="e">
        <f t="shared" si="21"/>
        <v>#N/A</v>
      </c>
      <c r="AD38" s="25" t="e">
        <f t="shared" si="21"/>
        <v>#N/A</v>
      </c>
      <c r="AE38" s="25" t="e">
        <f t="shared" si="21"/>
        <v>#N/A</v>
      </c>
      <c r="AF38" s="25" t="e">
        <f t="shared" si="21"/>
        <v>#N/A</v>
      </c>
      <c r="AG38" s="25" t="e">
        <f t="shared" si="21"/>
        <v>#N/A</v>
      </c>
      <c r="AH38" s="25" t="e">
        <f t="shared" si="21"/>
        <v>#N/A</v>
      </c>
      <c r="AI38" s="25" t="e">
        <f t="shared" si="21"/>
        <v>#N/A</v>
      </c>
      <c r="AJ38" s="25" t="e">
        <f t="shared" si="21"/>
        <v>#N/A</v>
      </c>
      <c r="AK38" s="25" t="e">
        <f t="shared" si="21"/>
        <v>#N/A</v>
      </c>
      <c r="AL38" s="25" t="e">
        <f t="shared" si="21"/>
        <v>#N/A</v>
      </c>
      <c r="AM38" s="25" t="e">
        <f t="shared" si="21"/>
        <v>#N/A</v>
      </c>
      <c r="AN38" s="25" t="e">
        <f t="shared" si="21"/>
        <v>#N/A</v>
      </c>
      <c r="AO38" s="25" t="e">
        <f t="shared" si="21"/>
        <v>#N/A</v>
      </c>
      <c r="AP38" s="25" t="e">
        <f t="shared" si="21"/>
        <v>#N/A</v>
      </c>
      <c r="AQ38" s="25" t="e">
        <f t="shared" si="21"/>
        <v>#N/A</v>
      </c>
      <c r="AR38" s="25" t="e">
        <f t="shared" si="21"/>
        <v>#N/A</v>
      </c>
      <c r="AS38" s="25" t="e">
        <f t="shared" si="21"/>
        <v>#N/A</v>
      </c>
      <c r="AT38" s="25" t="e">
        <f t="shared" si="21"/>
        <v>#N/A</v>
      </c>
      <c r="AU38" s="25" t="e">
        <f t="shared" si="21"/>
        <v>#N/A</v>
      </c>
    </row>
    <row r="39" spans="1:47" x14ac:dyDescent="0.25">
      <c r="F39" s="25" t="str">
        <f t="shared" si="17"/>
        <v/>
      </c>
      <c r="G39" s="28" t="str">
        <f t="shared" si="18"/>
        <v/>
      </c>
      <c r="H39" s="25" t="e">
        <f>IF(ISNUMBER($G$39),IF(ROUND(($G$39-H$30)/7,0)=0,0,NA()),NA())</f>
        <v>#N/A</v>
      </c>
      <c r="I39" s="25" t="e">
        <f t="shared" ref="I39:AU39" si="22">IF(ISNUMBER($G$39),IF(ROUND(($G$39-I$30)/7,0)=0,0,NA()),NA())</f>
        <v>#N/A</v>
      </c>
      <c r="J39" s="25" t="e">
        <f t="shared" si="22"/>
        <v>#N/A</v>
      </c>
      <c r="K39" s="25" t="e">
        <f t="shared" si="22"/>
        <v>#N/A</v>
      </c>
      <c r="L39" s="25" t="e">
        <f t="shared" si="22"/>
        <v>#N/A</v>
      </c>
      <c r="M39" s="25" t="e">
        <f t="shared" si="22"/>
        <v>#N/A</v>
      </c>
      <c r="N39" s="25" t="e">
        <f t="shared" si="22"/>
        <v>#N/A</v>
      </c>
      <c r="O39" s="25" t="e">
        <f t="shared" si="22"/>
        <v>#N/A</v>
      </c>
      <c r="P39" s="25" t="e">
        <f t="shared" si="22"/>
        <v>#N/A</v>
      </c>
      <c r="Q39" s="25" t="e">
        <f t="shared" si="22"/>
        <v>#N/A</v>
      </c>
      <c r="R39" s="25" t="e">
        <f t="shared" si="22"/>
        <v>#N/A</v>
      </c>
      <c r="S39" s="25" t="e">
        <f t="shared" si="22"/>
        <v>#N/A</v>
      </c>
      <c r="T39" s="25" t="e">
        <f t="shared" si="22"/>
        <v>#N/A</v>
      </c>
      <c r="U39" s="25" t="e">
        <f t="shared" si="22"/>
        <v>#N/A</v>
      </c>
      <c r="V39" s="25" t="e">
        <f t="shared" si="22"/>
        <v>#N/A</v>
      </c>
      <c r="W39" s="25" t="e">
        <f t="shared" si="22"/>
        <v>#N/A</v>
      </c>
      <c r="X39" s="25" t="e">
        <f t="shared" si="22"/>
        <v>#N/A</v>
      </c>
      <c r="Y39" s="25" t="e">
        <f t="shared" si="22"/>
        <v>#N/A</v>
      </c>
      <c r="Z39" s="25" t="e">
        <f t="shared" si="22"/>
        <v>#N/A</v>
      </c>
      <c r="AA39" s="25" t="e">
        <f t="shared" si="22"/>
        <v>#N/A</v>
      </c>
      <c r="AB39" s="25" t="e">
        <f t="shared" si="22"/>
        <v>#N/A</v>
      </c>
      <c r="AC39" s="25" t="e">
        <f t="shared" si="22"/>
        <v>#N/A</v>
      </c>
      <c r="AD39" s="25" t="e">
        <f t="shared" si="22"/>
        <v>#N/A</v>
      </c>
      <c r="AE39" s="25" t="e">
        <f t="shared" si="22"/>
        <v>#N/A</v>
      </c>
      <c r="AF39" s="25" t="e">
        <f t="shared" si="22"/>
        <v>#N/A</v>
      </c>
      <c r="AG39" s="25" t="e">
        <f t="shared" si="22"/>
        <v>#N/A</v>
      </c>
      <c r="AH39" s="25" t="e">
        <f t="shared" si="22"/>
        <v>#N/A</v>
      </c>
      <c r="AI39" s="25" t="e">
        <f t="shared" si="22"/>
        <v>#N/A</v>
      </c>
      <c r="AJ39" s="25" t="e">
        <f t="shared" si="22"/>
        <v>#N/A</v>
      </c>
      <c r="AK39" s="25" t="e">
        <f t="shared" si="22"/>
        <v>#N/A</v>
      </c>
      <c r="AL39" s="25" t="e">
        <f t="shared" si="22"/>
        <v>#N/A</v>
      </c>
      <c r="AM39" s="25" t="e">
        <f t="shared" si="22"/>
        <v>#N/A</v>
      </c>
      <c r="AN39" s="25" t="e">
        <f t="shared" si="22"/>
        <v>#N/A</v>
      </c>
      <c r="AO39" s="25" t="e">
        <f t="shared" si="22"/>
        <v>#N/A</v>
      </c>
      <c r="AP39" s="25" t="e">
        <f t="shared" si="22"/>
        <v>#N/A</v>
      </c>
      <c r="AQ39" s="25" t="e">
        <f t="shared" si="22"/>
        <v>#N/A</v>
      </c>
      <c r="AR39" s="25" t="e">
        <f t="shared" si="22"/>
        <v>#N/A</v>
      </c>
      <c r="AS39" s="25" t="e">
        <f t="shared" si="22"/>
        <v>#N/A</v>
      </c>
      <c r="AT39" s="25" t="e">
        <f t="shared" si="22"/>
        <v>#N/A</v>
      </c>
      <c r="AU39" s="25" t="e">
        <f t="shared" si="22"/>
        <v>#N/A</v>
      </c>
    </row>
    <row r="40" spans="1:47" x14ac:dyDescent="0.25">
      <c r="A40" s="39" t="str">
        <f>A15</f>
        <v/>
      </c>
    </row>
    <row r="41" spans="1:47" x14ac:dyDescent="0.25">
      <c r="A41" s="39" t="str">
        <f t="shared" ref="A41:A44" si="23">A16</f>
        <v/>
      </c>
    </row>
    <row r="42" spans="1:47" x14ac:dyDescent="0.25">
      <c r="A42" s="39" t="str">
        <f t="shared" si="23"/>
        <v/>
      </c>
    </row>
    <row r="43" spans="1:47" x14ac:dyDescent="0.25">
      <c r="A43" s="39" t="str">
        <f t="shared" si="23"/>
        <v/>
      </c>
    </row>
    <row r="44" spans="1:47" x14ac:dyDescent="0.25">
      <c r="A44" s="39" t="str">
        <f t="shared" si="23"/>
        <v/>
      </c>
    </row>
    <row r="52" spans="1:47" x14ac:dyDescent="0.25">
      <c r="G52" s="25" t="s">
        <v>67</v>
      </c>
      <c r="H52" s="25">
        <f>'Data Entry'!K24</f>
        <v>0</v>
      </c>
    </row>
    <row r="53" spans="1:47" x14ac:dyDescent="0.25">
      <c r="A53" s="40" t="str">
        <f>CONCATENATE("Grade ",'Data Entry'!G19," ",'Data Entry'!F19," ","Measure")</f>
        <v>Grade   Measure</v>
      </c>
      <c r="B53" s="41"/>
      <c r="G53" s="25" t="s">
        <v>57</v>
      </c>
      <c r="H53" s="25">
        <v>1</v>
      </c>
      <c r="I53" s="25">
        <v>2</v>
      </c>
      <c r="J53" s="25">
        <v>3</v>
      </c>
      <c r="K53" s="25">
        <v>4</v>
      </c>
      <c r="L53" s="25">
        <v>5</v>
      </c>
      <c r="M53" s="25">
        <v>6</v>
      </c>
      <c r="N53" s="25">
        <v>7</v>
      </c>
      <c r="O53" s="25">
        <v>8</v>
      </c>
      <c r="P53" s="25">
        <v>9</v>
      </c>
      <c r="Q53" s="25">
        <v>10</v>
      </c>
      <c r="R53" s="25">
        <v>11</v>
      </c>
      <c r="S53" s="25">
        <v>12</v>
      </c>
      <c r="T53" s="25">
        <v>13</v>
      </c>
      <c r="U53" s="25">
        <v>14</v>
      </c>
      <c r="V53" s="25">
        <v>15</v>
      </c>
      <c r="W53" s="25">
        <v>16</v>
      </c>
      <c r="X53" s="25">
        <v>17</v>
      </c>
      <c r="Y53" s="25">
        <v>18</v>
      </c>
      <c r="Z53" s="25">
        <v>19</v>
      </c>
      <c r="AA53" s="25">
        <v>20</v>
      </c>
      <c r="AB53" s="25">
        <v>21</v>
      </c>
      <c r="AC53" s="25">
        <v>22</v>
      </c>
      <c r="AD53" s="25">
        <v>23</v>
      </c>
      <c r="AE53" s="25">
        <v>24</v>
      </c>
      <c r="AF53" s="25">
        <v>25</v>
      </c>
      <c r="AG53" s="25">
        <v>26</v>
      </c>
      <c r="AH53" s="25">
        <v>27</v>
      </c>
      <c r="AI53" s="25">
        <v>28</v>
      </c>
      <c r="AJ53" s="25">
        <v>29</v>
      </c>
      <c r="AK53" s="25">
        <v>30</v>
      </c>
      <c r="AL53" s="25">
        <v>31</v>
      </c>
      <c r="AM53" s="25">
        <v>32</v>
      </c>
      <c r="AN53" s="25">
        <v>33</v>
      </c>
      <c r="AO53" s="25">
        <v>34</v>
      </c>
      <c r="AP53" s="25">
        <v>35</v>
      </c>
      <c r="AQ53" s="25">
        <v>36</v>
      </c>
      <c r="AR53" s="25">
        <v>37</v>
      </c>
      <c r="AS53" s="25">
        <v>38</v>
      </c>
      <c r="AT53" s="25">
        <v>39</v>
      </c>
      <c r="AU53" s="25">
        <v>40</v>
      </c>
    </row>
    <row r="54" spans="1:47" s="26" customFormat="1" x14ac:dyDescent="0.25">
      <c r="A54" s="42"/>
      <c r="B54" s="41"/>
      <c r="C54" s="43"/>
      <c r="D54" s="43"/>
      <c r="F54" s="25" t="s">
        <v>58</v>
      </c>
      <c r="G54" s="25" t="str">
        <f>IF(ISTEXT('Data Entry'!F20), 'Data Entry'!F20, "")</f>
        <v/>
      </c>
      <c r="H54" s="25" t="e">
        <f>IF(ISNUMBER('Data Entry'!M24),'Data Entry'!M24,NA())</f>
        <v>#N/A</v>
      </c>
      <c r="I54" s="25" t="e">
        <f>IF(ISNUMBER('Data Entry'!N24),'Data Entry'!N24,NA())</f>
        <v>#N/A</v>
      </c>
      <c r="J54" s="25" t="e">
        <f>IF(ISNUMBER('Data Entry'!O24),'Data Entry'!O24,NA())</f>
        <v>#N/A</v>
      </c>
      <c r="K54" s="25" t="e">
        <f>IF(ISNUMBER('Data Entry'!P24),'Data Entry'!P24,NA())</f>
        <v>#N/A</v>
      </c>
      <c r="L54" s="25" t="e">
        <f>IF(ISNUMBER('Data Entry'!Q24),'Data Entry'!Q24,NA())</f>
        <v>#N/A</v>
      </c>
      <c r="M54" s="25" t="e">
        <f>IF(ISNUMBER('Data Entry'!R24),'Data Entry'!R24,NA())</f>
        <v>#N/A</v>
      </c>
      <c r="N54" s="25" t="e">
        <f>IF(ISNUMBER('Data Entry'!S24),'Data Entry'!S24,NA())</f>
        <v>#N/A</v>
      </c>
      <c r="O54" s="25" t="e">
        <f>IF(ISNUMBER('Data Entry'!T24),'Data Entry'!T24,NA())</f>
        <v>#N/A</v>
      </c>
      <c r="P54" s="25" t="e">
        <f>IF(ISNUMBER('Data Entry'!U24),'Data Entry'!U24,NA())</f>
        <v>#N/A</v>
      </c>
      <c r="Q54" s="25" t="e">
        <f>IF(ISNUMBER('Data Entry'!V24),'Data Entry'!V24,NA())</f>
        <v>#N/A</v>
      </c>
      <c r="R54" s="25" t="e">
        <f>IF(ISNUMBER('Data Entry'!W24),'Data Entry'!W24,NA())</f>
        <v>#N/A</v>
      </c>
      <c r="S54" s="25" t="e">
        <f>IF(ISNUMBER('Data Entry'!X24),'Data Entry'!X24,NA())</f>
        <v>#N/A</v>
      </c>
      <c r="T54" s="25" t="e">
        <f>IF(ISNUMBER('Data Entry'!Y24),'Data Entry'!Y24,NA())</f>
        <v>#N/A</v>
      </c>
      <c r="U54" s="25" t="e">
        <f>IF(ISNUMBER('Data Entry'!Z24),'Data Entry'!Z24,NA())</f>
        <v>#N/A</v>
      </c>
      <c r="V54" s="25" t="e">
        <f>IF(ISNUMBER('Data Entry'!AA24),'Data Entry'!AA24,NA())</f>
        <v>#N/A</v>
      </c>
      <c r="W54" s="25" t="e">
        <f>IF(ISNUMBER('Data Entry'!AB24),'Data Entry'!AB24,NA())</f>
        <v>#N/A</v>
      </c>
      <c r="X54" s="25" t="e">
        <f>IF(ISNUMBER('Data Entry'!AC24),'Data Entry'!AC24,NA())</f>
        <v>#N/A</v>
      </c>
      <c r="Y54" s="25" t="e">
        <f>IF(ISNUMBER('Data Entry'!AD24),'Data Entry'!AD24,NA())</f>
        <v>#N/A</v>
      </c>
      <c r="Z54" s="25" t="e">
        <f>IF(ISNUMBER('Data Entry'!AE24),'Data Entry'!AE24,NA())</f>
        <v>#N/A</v>
      </c>
      <c r="AA54" s="25" t="e">
        <f>IF(ISNUMBER('Data Entry'!AF24),'Data Entry'!AF24,NA())</f>
        <v>#N/A</v>
      </c>
      <c r="AB54" s="25" t="e">
        <f>IF(ISNUMBER('Data Entry'!AG24),'Data Entry'!AG24,NA())</f>
        <v>#N/A</v>
      </c>
      <c r="AC54" s="25" t="e">
        <f>IF(ISNUMBER('Data Entry'!AH24),'Data Entry'!AH24,NA())</f>
        <v>#N/A</v>
      </c>
      <c r="AD54" s="25" t="e">
        <f>IF(ISNUMBER('Data Entry'!AI24),'Data Entry'!AI24,NA())</f>
        <v>#N/A</v>
      </c>
      <c r="AE54" s="25" t="e">
        <f>IF(ISNUMBER('Data Entry'!AJ24),'Data Entry'!AJ24,NA())</f>
        <v>#N/A</v>
      </c>
      <c r="AF54" s="25" t="e">
        <f>IF(ISNUMBER('Data Entry'!AK24),'Data Entry'!AK24,NA())</f>
        <v>#N/A</v>
      </c>
      <c r="AG54" s="25" t="e">
        <f>IF(ISNUMBER('Data Entry'!AL24),'Data Entry'!AL24,NA())</f>
        <v>#N/A</v>
      </c>
      <c r="AH54" s="25" t="e">
        <f>IF(ISNUMBER('Data Entry'!AM24),'Data Entry'!AM24,NA())</f>
        <v>#N/A</v>
      </c>
      <c r="AI54" s="25" t="e">
        <f>IF(ISNUMBER('Data Entry'!AN24),'Data Entry'!AN24,NA())</f>
        <v>#N/A</v>
      </c>
      <c r="AJ54" s="25" t="e">
        <f>IF(ISNUMBER('Data Entry'!AO24),'Data Entry'!AO24,NA())</f>
        <v>#N/A</v>
      </c>
      <c r="AK54" s="25" t="e">
        <f>IF(ISNUMBER('Data Entry'!AP24),'Data Entry'!AP24,NA())</f>
        <v>#N/A</v>
      </c>
      <c r="AL54" s="25" t="e">
        <f>IF(ISNUMBER('Data Entry'!AQ24),'Data Entry'!AQ24,NA())</f>
        <v>#N/A</v>
      </c>
      <c r="AM54" s="25" t="e">
        <f>IF(ISNUMBER('Data Entry'!AR24),'Data Entry'!AR24,NA())</f>
        <v>#N/A</v>
      </c>
      <c r="AN54" s="25" t="e">
        <f>IF(ISNUMBER('Data Entry'!AS24),'Data Entry'!AS24,NA())</f>
        <v>#N/A</v>
      </c>
      <c r="AO54" s="25" t="e">
        <f>IF(ISNUMBER('Data Entry'!AT24),'Data Entry'!AT24,NA())</f>
        <v>#N/A</v>
      </c>
      <c r="AP54" s="25" t="e">
        <f>IF(ISNUMBER('Data Entry'!AU24),'Data Entry'!AU24,NA())</f>
        <v>#N/A</v>
      </c>
      <c r="AQ54" s="25" t="e">
        <f>IF(ISNUMBER('Data Entry'!AV24),'Data Entry'!AV24,NA())</f>
        <v>#N/A</v>
      </c>
      <c r="AR54" s="25" t="e">
        <f>IF(ISNUMBER('Data Entry'!AW24),'Data Entry'!AW24,NA())</f>
        <v>#N/A</v>
      </c>
      <c r="AS54" s="25" t="e">
        <f>IF(ISNUMBER('Data Entry'!AX24),'Data Entry'!AX24,NA())</f>
        <v>#N/A</v>
      </c>
      <c r="AT54" s="25" t="e">
        <f>IF(ISNUMBER('Data Entry'!AY24),'Data Entry'!AY24,NA())</f>
        <v>#N/A</v>
      </c>
      <c r="AU54" s="25" t="e">
        <f>IF(ISNUMBER('Data Entry'!AZ24),'Data Entry'!AZ24,NA())</f>
        <v>#N/A</v>
      </c>
    </row>
    <row r="55" spans="1:47" s="27" customFormat="1" x14ac:dyDescent="0.25">
      <c r="A55" s="44" t="s">
        <v>63</v>
      </c>
      <c r="B55" s="41"/>
      <c r="C55" s="45"/>
      <c r="D55" s="45"/>
      <c r="F55" s="28"/>
      <c r="G55" s="28"/>
      <c r="H55" s="28" t="e">
        <f>IF(ISNUMBER('Data Entry'!J24),'Data Entry'!J24,NA())</f>
        <v>#N/A</v>
      </c>
      <c r="I55" s="28" t="e">
        <f>H55+7</f>
        <v>#N/A</v>
      </c>
      <c r="J55" s="28" t="e">
        <f t="shared" ref="J55" si="24">I55+7</f>
        <v>#N/A</v>
      </c>
      <c r="K55" s="28" t="e">
        <f>IF(K$53&lt;($H$52+1),J$55+7,NA())</f>
        <v>#N/A</v>
      </c>
      <c r="L55" s="28" t="e">
        <f t="shared" ref="L55:AU55" si="25">IF(L$53&lt;($H$52+1),K$55+7,NA())</f>
        <v>#N/A</v>
      </c>
      <c r="M55" s="28" t="e">
        <f t="shared" si="25"/>
        <v>#N/A</v>
      </c>
      <c r="N55" s="28" t="e">
        <f t="shared" si="25"/>
        <v>#N/A</v>
      </c>
      <c r="O55" s="28" t="e">
        <f t="shared" si="25"/>
        <v>#N/A</v>
      </c>
      <c r="P55" s="28" t="e">
        <f t="shared" si="25"/>
        <v>#N/A</v>
      </c>
      <c r="Q55" s="28" t="e">
        <f t="shared" si="25"/>
        <v>#N/A</v>
      </c>
      <c r="R55" s="28" t="e">
        <f t="shared" si="25"/>
        <v>#N/A</v>
      </c>
      <c r="S55" s="28" t="e">
        <f t="shared" si="25"/>
        <v>#N/A</v>
      </c>
      <c r="T55" s="28" t="e">
        <f t="shared" si="25"/>
        <v>#N/A</v>
      </c>
      <c r="U55" s="28" t="e">
        <f t="shared" si="25"/>
        <v>#N/A</v>
      </c>
      <c r="V55" s="28" t="e">
        <f t="shared" si="25"/>
        <v>#N/A</v>
      </c>
      <c r="W55" s="28" t="e">
        <f t="shared" si="25"/>
        <v>#N/A</v>
      </c>
      <c r="X55" s="28" t="e">
        <f t="shared" si="25"/>
        <v>#N/A</v>
      </c>
      <c r="Y55" s="28" t="e">
        <f t="shared" si="25"/>
        <v>#N/A</v>
      </c>
      <c r="Z55" s="28" t="e">
        <f t="shared" si="25"/>
        <v>#N/A</v>
      </c>
      <c r="AA55" s="28" t="e">
        <f t="shared" si="25"/>
        <v>#N/A</v>
      </c>
      <c r="AB55" s="28" t="e">
        <f t="shared" si="25"/>
        <v>#N/A</v>
      </c>
      <c r="AC55" s="28" t="e">
        <f t="shared" si="25"/>
        <v>#N/A</v>
      </c>
      <c r="AD55" s="28" t="e">
        <f t="shared" si="25"/>
        <v>#N/A</v>
      </c>
      <c r="AE55" s="28" t="e">
        <f t="shared" si="25"/>
        <v>#N/A</v>
      </c>
      <c r="AF55" s="28" t="e">
        <f t="shared" si="25"/>
        <v>#N/A</v>
      </c>
      <c r="AG55" s="28" t="e">
        <f t="shared" si="25"/>
        <v>#N/A</v>
      </c>
      <c r="AH55" s="28" t="e">
        <f t="shared" si="25"/>
        <v>#N/A</v>
      </c>
      <c r="AI55" s="28" t="e">
        <f t="shared" si="25"/>
        <v>#N/A</v>
      </c>
      <c r="AJ55" s="28" t="e">
        <f t="shared" si="25"/>
        <v>#N/A</v>
      </c>
      <c r="AK55" s="28" t="e">
        <f t="shared" si="25"/>
        <v>#N/A</v>
      </c>
      <c r="AL55" s="28" t="e">
        <f t="shared" si="25"/>
        <v>#N/A</v>
      </c>
      <c r="AM55" s="28" t="e">
        <f t="shared" si="25"/>
        <v>#N/A</v>
      </c>
      <c r="AN55" s="28" t="e">
        <f t="shared" si="25"/>
        <v>#N/A</v>
      </c>
      <c r="AO55" s="28" t="e">
        <f t="shared" si="25"/>
        <v>#N/A</v>
      </c>
      <c r="AP55" s="28" t="e">
        <f t="shared" si="25"/>
        <v>#N/A</v>
      </c>
      <c r="AQ55" s="28" t="e">
        <f t="shared" si="25"/>
        <v>#N/A</v>
      </c>
      <c r="AR55" s="28" t="e">
        <f t="shared" si="25"/>
        <v>#N/A</v>
      </c>
      <c r="AS55" s="28" t="e">
        <f t="shared" si="25"/>
        <v>#N/A</v>
      </c>
      <c r="AT55" s="28" t="e">
        <f t="shared" si="25"/>
        <v>#N/A</v>
      </c>
      <c r="AU55" s="28" t="e">
        <f t="shared" si="25"/>
        <v>#N/A</v>
      </c>
    </row>
    <row r="56" spans="1:47" x14ac:dyDescent="0.25">
      <c r="A56" s="46" t="s">
        <v>64</v>
      </c>
      <c r="B56" s="41" t="e">
        <f>'Data Entry'!BB24</f>
        <v>#N/A</v>
      </c>
      <c r="F56" s="25" t="s">
        <v>62</v>
      </c>
      <c r="G56" s="25" t="s">
        <v>59</v>
      </c>
      <c r="J56" s="25" t="e">
        <f>IF(OR($B$60=0,$B$60=1),MEDIAN(H54:J54),NA())</f>
        <v>#N/A</v>
      </c>
      <c r="K56" s="25" t="e">
        <f>IF(K$53=$H$52,IF(OR($B$60=0,$B$60=1),$B$56,NA()),NA())</f>
        <v>#N/A</v>
      </c>
      <c r="L56" s="25" t="e">
        <f t="shared" ref="L56:AU56" si="26">IF(L$53=$H$52,IF(OR($B$60=0,$B$60=1),$B$56,NA()),NA())</f>
        <v>#N/A</v>
      </c>
      <c r="M56" s="25" t="e">
        <f t="shared" si="26"/>
        <v>#N/A</v>
      </c>
      <c r="N56" s="25" t="e">
        <f t="shared" si="26"/>
        <v>#N/A</v>
      </c>
      <c r="O56" s="25" t="e">
        <f t="shared" si="26"/>
        <v>#N/A</v>
      </c>
      <c r="P56" s="25" t="e">
        <f t="shared" si="26"/>
        <v>#N/A</v>
      </c>
      <c r="Q56" s="25" t="e">
        <f t="shared" si="26"/>
        <v>#N/A</v>
      </c>
      <c r="R56" s="25" t="e">
        <f t="shared" si="26"/>
        <v>#N/A</v>
      </c>
      <c r="S56" s="25" t="e">
        <f t="shared" si="26"/>
        <v>#N/A</v>
      </c>
      <c r="T56" s="25" t="e">
        <f t="shared" si="26"/>
        <v>#N/A</v>
      </c>
      <c r="U56" s="25" t="e">
        <f t="shared" si="26"/>
        <v>#N/A</v>
      </c>
      <c r="V56" s="25" t="e">
        <f t="shared" si="26"/>
        <v>#N/A</v>
      </c>
      <c r="W56" s="25" t="e">
        <f t="shared" si="26"/>
        <v>#N/A</v>
      </c>
      <c r="X56" s="25" t="e">
        <f t="shared" si="26"/>
        <v>#N/A</v>
      </c>
      <c r="Y56" s="25" t="e">
        <f t="shared" si="26"/>
        <v>#N/A</v>
      </c>
      <c r="Z56" s="25" t="e">
        <f t="shared" si="26"/>
        <v>#N/A</v>
      </c>
      <c r="AA56" s="25" t="e">
        <f t="shared" si="26"/>
        <v>#N/A</v>
      </c>
      <c r="AB56" s="25" t="e">
        <f t="shared" si="26"/>
        <v>#N/A</v>
      </c>
      <c r="AC56" s="25" t="e">
        <f t="shared" si="26"/>
        <v>#N/A</v>
      </c>
      <c r="AD56" s="25" t="e">
        <f t="shared" si="26"/>
        <v>#N/A</v>
      </c>
      <c r="AE56" s="25" t="e">
        <f t="shared" si="26"/>
        <v>#N/A</v>
      </c>
      <c r="AF56" s="25" t="e">
        <f t="shared" si="26"/>
        <v>#N/A</v>
      </c>
      <c r="AG56" s="25" t="e">
        <f t="shared" si="26"/>
        <v>#N/A</v>
      </c>
      <c r="AH56" s="25" t="e">
        <f t="shared" si="26"/>
        <v>#N/A</v>
      </c>
      <c r="AI56" s="25" t="e">
        <f t="shared" si="26"/>
        <v>#N/A</v>
      </c>
      <c r="AJ56" s="25" t="e">
        <f t="shared" si="26"/>
        <v>#N/A</v>
      </c>
      <c r="AK56" s="25" t="e">
        <f t="shared" si="26"/>
        <v>#N/A</v>
      </c>
      <c r="AL56" s="25" t="e">
        <f t="shared" si="26"/>
        <v>#N/A</v>
      </c>
      <c r="AM56" s="25" t="e">
        <f t="shared" si="26"/>
        <v>#N/A</v>
      </c>
      <c r="AN56" s="25" t="e">
        <f t="shared" si="26"/>
        <v>#N/A</v>
      </c>
      <c r="AO56" s="25" t="e">
        <f t="shared" si="26"/>
        <v>#N/A</v>
      </c>
      <c r="AP56" s="25" t="e">
        <f t="shared" si="26"/>
        <v>#N/A</v>
      </c>
      <c r="AQ56" s="25" t="e">
        <f t="shared" si="26"/>
        <v>#N/A</v>
      </c>
      <c r="AR56" s="25" t="e">
        <f t="shared" si="26"/>
        <v>#N/A</v>
      </c>
      <c r="AS56" s="25" t="e">
        <f t="shared" si="26"/>
        <v>#N/A</v>
      </c>
      <c r="AT56" s="25" t="e">
        <f t="shared" si="26"/>
        <v>#N/A</v>
      </c>
      <c r="AU56" s="25" t="e">
        <f t="shared" si="26"/>
        <v>#N/A</v>
      </c>
    </row>
    <row r="57" spans="1:47" x14ac:dyDescent="0.25">
      <c r="A57" s="46" t="s">
        <v>65</v>
      </c>
      <c r="B57" s="41" t="e">
        <f>'Data Entry'!BC24</f>
        <v>#N/A</v>
      </c>
      <c r="G57" s="25" t="s">
        <v>60</v>
      </c>
      <c r="J57" s="25" t="e">
        <f>IF(OR($B$60=0,$B$60=2),MEDIAN(H54:J54),NA())</f>
        <v>#N/A</v>
      </c>
      <c r="K57" s="25" t="e">
        <f>IF(K$53=$H$52,IF(OR($B$60=0,$B$60=2),$B$57,NA()),NA())</f>
        <v>#N/A</v>
      </c>
      <c r="L57" s="25" t="e">
        <f t="shared" ref="L57:AU57" si="27">IF(L$53=$H$52,IF(OR($B$60=0,$B$60=2),$B$57,NA()),NA())</f>
        <v>#N/A</v>
      </c>
      <c r="M57" s="25" t="e">
        <f t="shared" si="27"/>
        <v>#N/A</v>
      </c>
      <c r="N57" s="25" t="e">
        <f t="shared" si="27"/>
        <v>#N/A</v>
      </c>
      <c r="O57" s="25" t="e">
        <f t="shared" si="27"/>
        <v>#N/A</v>
      </c>
      <c r="P57" s="25" t="e">
        <f t="shared" si="27"/>
        <v>#N/A</v>
      </c>
      <c r="Q57" s="25" t="e">
        <f t="shared" si="27"/>
        <v>#N/A</v>
      </c>
      <c r="R57" s="25" t="e">
        <f t="shared" si="27"/>
        <v>#N/A</v>
      </c>
      <c r="S57" s="25" t="e">
        <f t="shared" si="27"/>
        <v>#N/A</v>
      </c>
      <c r="T57" s="25" t="e">
        <f t="shared" si="27"/>
        <v>#N/A</v>
      </c>
      <c r="U57" s="25" t="e">
        <f t="shared" si="27"/>
        <v>#N/A</v>
      </c>
      <c r="V57" s="25" t="e">
        <f t="shared" si="27"/>
        <v>#N/A</v>
      </c>
      <c r="W57" s="25" t="e">
        <f t="shared" si="27"/>
        <v>#N/A</v>
      </c>
      <c r="X57" s="25" t="e">
        <f t="shared" si="27"/>
        <v>#N/A</v>
      </c>
      <c r="Y57" s="25" t="e">
        <f t="shared" si="27"/>
        <v>#N/A</v>
      </c>
      <c r="Z57" s="25" t="e">
        <f t="shared" si="27"/>
        <v>#N/A</v>
      </c>
      <c r="AA57" s="25" t="e">
        <f t="shared" si="27"/>
        <v>#N/A</v>
      </c>
      <c r="AB57" s="25" t="e">
        <f t="shared" si="27"/>
        <v>#N/A</v>
      </c>
      <c r="AC57" s="25" t="e">
        <f t="shared" si="27"/>
        <v>#N/A</v>
      </c>
      <c r="AD57" s="25" t="e">
        <f t="shared" si="27"/>
        <v>#N/A</v>
      </c>
      <c r="AE57" s="25" t="e">
        <f t="shared" si="27"/>
        <v>#N/A</v>
      </c>
      <c r="AF57" s="25" t="e">
        <f t="shared" si="27"/>
        <v>#N/A</v>
      </c>
      <c r="AG57" s="25" t="e">
        <f t="shared" si="27"/>
        <v>#N/A</v>
      </c>
      <c r="AH57" s="25" t="e">
        <f t="shared" si="27"/>
        <v>#N/A</v>
      </c>
      <c r="AI57" s="25" t="e">
        <f t="shared" si="27"/>
        <v>#N/A</v>
      </c>
      <c r="AJ57" s="25" t="e">
        <f t="shared" si="27"/>
        <v>#N/A</v>
      </c>
      <c r="AK57" s="25" t="e">
        <f t="shared" si="27"/>
        <v>#N/A</v>
      </c>
      <c r="AL57" s="25" t="e">
        <f t="shared" si="27"/>
        <v>#N/A</v>
      </c>
      <c r="AM57" s="25" t="e">
        <f t="shared" si="27"/>
        <v>#N/A</v>
      </c>
      <c r="AN57" s="25" t="e">
        <f t="shared" si="27"/>
        <v>#N/A</v>
      </c>
      <c r="AO57" s="25" t="e">
        <f t="shared" si="27"/>
        <v>#N/A</v>
      </c>
      <c r="AP57" s="25" t="e">
        <f t="shared" si="27"/>
        <v>#N/A</v>
      </c>
      <c r="AQ57" s="25" t="e">
        <f t="shared" si="27"/>
        <v>#N/A</v>
      </c>
      <c r="AR57" s="25" t="e">
        <f t="shared" si="27"/>
        <v>#N/A</v>
      </c>
      <c r="AS57" s="25" t="e">
        <f t="shared" si="27"/>
        <v>#N/A</v>
      </c>
      <c r="AT57" s="25" t="e">
        <f t="shared" si="27"/>
        <v>#N/A</v>
      </c>
      <c r="AU57" s="25" t="e">
        <f t="shared" si="27"/>
        <v>#N/A</v>
      </c>
    </row>
    <row r="58" spans="1:47" x14ac:dyDescent="0.25">
      <c r="A58" s="46" t="s">
        <v>66</v>
      </c>
      <c r="B58" s="41" t="e">
        <f>'Data Entry'!BD24</f>
        <v>#N/A</v>
      </c>
      <c r="G58" s="25" t="s">
        <v>61</v>
      </c>
      <c r="O58" s="25" t="e">
        <f>IF(OR($B$60=0,$B$60=3),MEDIAN(M54:O54),NA())</f>
        <v>#N/A</v>
      </c>
      <c r="P58" s="25" t="e">
        <f>IF(P$53=$H$52,IF(OR($B$60=0,$B$60=3),$B$58,NA()),NA())</f>
        <v>#N/A</v>
      </c>
      <c r="Q58" s="25" t="e">
        <f t="shared" ref="Q58:AU58" si="28">IF(Q$53=$H$52,IF(OR($B$60=0,$B$60=3),$B$58,NA()),NA())</f>
        <v>#N/A</v>
      </c>
      <c r="R58" s="25" t="e">
        <f t="shared" si="28"/>
        <v>#N/A</v>
      </c>
      <c r="S58" s="25" t="e">
        <f t="shared" si="28"/>
        <v>#N/A</v>
      </c>
      <c r="T58" s="25" t="e">
        <f t="shared" si="28"/>
        <v>#N/A</v>
      </c>
      <c r="U58" s="25" t="e">
        <f t="shared" si="28"/>
        <v>#N/A</v>
      </c>
      <c r="V58" s="25" t="e">
        <f t="shared" si="28"/>
        <v>#N/A</v>
      </c>
      <c r="W58" s="25" t="e">
        <f t="shared" si="28"/>
        <v>#N/A</v>
      </c>
      <c r="X58" s="25" t="e">
        <f t="shared" si="28"/>
        <v>#N/A</v>
      </c>
      <c r="Y58" s="25" t="e">
        <f t="shared" si="28"/>
        <v>#N/A</v>
      </c>
      <c r="Z58" s="25" t="e">
        <f t="shared" si="28"/>
        <v>#N/A</v>
      </c>
      <c r="AA58" s="25" t="e">
        <f t="shared" si="28"/>
        <v>#N/A</v>
      </c>
      <c r="AB58" s="25" t="e">
        <f t="shared" si="28"/>
        <v>#N/A</v>
      </c>
      <c r="AC58" s="25" t="e">
        <f t="shared" si="28"/>
        <v>#N/A</v>
      </c>
      <c r="AD58" s="25" t="e">
        <f t="shared" si="28"/>
        <v>#N/A</v>
      </c>
      <c r="AE58" s="25" t="e">
        <f t="shared" si="28"/>
        <v>#N/A</v>
      </c>
      <c r="AF58" s="25" t="e">
        <f t="shared" si="28"/>
        <v>#N/A</v>
      </c>
      <c r="AG58" s="25" t="e">
        <f t="shared" si="28"/>
        <v>#N/A</v>
      </c>
      <c r="AH58" s="25" t="e">
        <f t="shared" si="28"/>
        <v>#N/A</v>
      </c>
      <c r="AI58" s="25" t="e">
        <f t="shared" si="28"/>
        <v>#N/A</v>
      </c>
      <c r="AJ58" s="25" t="e">
        <f t="shared" si="28"/>
        <v>#N/A</v>
      </c>
      <c r="AK58" s="25" t="e">
        <f t="shared" si="28"/>
        <v>#N/A</v>
      </c>
      <c r="AL58" s="25" t="e">
        <f t="shared" si="28"/>
        <v>#N/A</v>
      </c>
      <c r="AM58" s="25" t="e">
        <f t="shared" si="28"/>
        <v>#N/A</v>
      </c>
      <c r="AN58" s="25" t="e">
        <f t="shared" si="28"/>
        <v>#N/A</v>
      </c>
      <c r="AO58" s="25" t="e">
        <f t="shared" si="28"/>
        <v>#N/A</v>
      </c>
      <c r="AP58" s="25" t="e">
        <f t="shared" si="28"/>
        <v>#N/A</v>
      </c>
      <c r="AQ58" s="25" t="e">
        <f t="shared" si="28"/>
        <v>#N/A</v>
      </c>
      <c r="AR58" s="25" t="e">
        <f t="shared" si="28"/>
        <v>#N/A</v>
      </c>
      <c r="AS58" s="25" t="e">
        <f t="shared" si="28"/>
        <v>#N/A</v>
      </c>
      <c r="AT58" s="25" t="e">
        <f t="shared" si="28"/>
        <v>#N/A</v>
      </c>
      <c r="AU58" s="25" t="e">
        <f t="shared" si="28"/>
        <v>#N/A</v>
      </c>
    </row>
    <row r="59" spans="1:47" ht="15.75" thickBot="1" x14ac:dyDescent="0.3">
      <c r="A59" s="46"/>
      <c r="B59" s="41"/>
      <c r="H59" s="28"/>
    </row>
    <row r="60" spans="1:47" ht="30.75" thickBot="1" x14ac:dyDescent="0.3">
      <c r="A60" s="47" t="s">
        <v>74</v>
      </c>
      <c r="B60" s="48" t="s">
        <v>89</v>
      </c>
      <c r="F60" s="25" t="str">
        <f>IF(ISNUMBER(G60), CONCATENATE("Event on: ", TEXT(G60, "m/d/yy")), "")</f>
        <v/>
      </c>
      <c r="G60" s="28" t="str">
        <f>G35</f>
        <v/>
      </c>
      <c r="H60" s="25" t="e">
        <f>IF(ISNUMBER($G$60),IF(ROUND(($G$60-H$55)/7,0)=0,0,NA()),NA())</f>
        <v>#N/A</v>
      </c>
      <c r="I60" s="25" t="e">
        <f t="shared" ref="I60:AU60" si="29">IF(ISNUMBER($G$60),IF(ROUND(($G$60-I$55)/7,0)=0,0,NA()),NA())</f>
        <v>#N/A</v>
      </c>
      <c r="J60" s="25" t="e">
        <f t="shared" si="29"/>
        <v>#N/A</v>
      </c>
      <c r="K60" s="25" t="e">
        <f t="shared" si="29"/>
        <v>#N/A</v>
      </c>
      <c r="L60" s="25" t="e">
        <f t="shared" si="29"/>
        <v>#N/A</v>
      </c>
      <c r="M60" s="25" t="e">
        <f t="shared" si="29"/>
        <v>#N/A</v>
      </c>
      <c r="N60" s="25" t="e">
        <f t="shared" si="29"/>
        <v>#N/A</v>
      </c>
      <c r="O60" s="25" t="e">
        <f t="shared" si="29"/>
        <v>#N/A</v>
      </c>
      <c r="P60" s="25" t="e">
        <f t="shared" si="29"/>
        <v>#N/A</v>
      </c>
      <c r="Q60" s="25" t="e">
        <f t="shared" si="29"/>
        <v>#N/A</v>
      </c>
      <c r="R60" s="25" t="e">
        <f t="shared" si="29"/>
        <v>#N/A</v>
      </c>
      <c r="S60" s="25" t="e">
        <f t="shared" si="29"/>
        <v>#N/A</v>
      </c>
      <c r="T60" s="25" t="e">
        <f t="shared" si="29"/>
        <v>#N/A</v>
      </c>
      <c r="U60" s="25" t="e">
        <f t="shared" si="29"/>
        <v>#N/A</v>
      </c>
      <c r="V60" s="25" t="e">
        <f t="shared" si="29"/>
        <v>#N/A</v>
      </c>
      <c r="W60" s="25" t="e">
        <f t="shared" si="29"/>
        <v>#N/A</v>
      </c>
      <c r="X60" s="25" t="e">
        <f t="shared" si="29"/>
        <v>#N/A</v>
      </c>
      <c r="Y60" s="25" t="e">
        <f t="shared" si="29"/>
        <v>#N/A</v>
      </c>
      <c r="Z60" s="25" t="e">
        <f t="shared" si="29"/>
        <v>#N/A</v>
      </c>
      <c r="AA60" s="25" t="e">
        <f t="shared" si="29"/>
        <v>#N/A</v>
      </c>
      <c r="AB60" s="25" t="e">
        <f t="shared" si="29"/>
        <v>#N/A</v>
      </c>
      <c r="AC60" s="25" t="e">
        <f t="shared" si="29"/>
        <v>#N/A</v>
      </c>
      <c r="AD60" s="25" t="e">
        <f t="shared" si="29"/>
        <v>#N/A</v>
      </c>
      <c r="AE60" s="25" t="e">
        <f t="shared" si="29"/>
        <v>#N/A</v>
      </c>
      <c r="AF60" s="25" t="e">
        <f t="shared" si="29"/>
        <v>#N/A</v>
      </c>
      <c r="AG60" s="25" t="e">
        <f t="shared" si="29"/>
        <v>#N/A</v>
      </c>
      <c r="AH60" s="25" t="e">
        <f t="shared" si="29"/>
        <v>#N/A</v>
      </c>
      <c r="AI60" s="25" t="e">
        <f t="shared" si="29"/>
        <v>#N/A</v>
      </c>
      <c r="AJ60" s="25" t="e">
        <f t="shared" si="29"/>
        <v>#N/A</v>
      </c>
      <c r="AK60" s="25" t="e">
        <f t="shared" si="29"/>
        <v>#N/A</v>
      </c>
      <c r="AL60" s="25" t="e">
        <f t="shared" si="29"/>
        <v>#N/A</v>
      </c>
      <c r="AM60" s="25" t="e">
        <f t="shared" si="29"/>
        <v>#N/A</v>
      </c>
      <c r="AN60" s="25" t="e">
        <f t="shared" si="29"/>
        <v>#N/A</v>
      </c>
      <c r="AO60" s="25" t="e">
        <f t="shared" si="29"/>
        <v>#N/A</v>
      </c>
      <c r="AP60" s="25" t="e">
        <f t="shared" si="29"/>
        <v>#N/A</v>
      </c>
      <c r="AQ60" s="25" t="e">
        <f t="shared" si="29"/>
        <v>#N/A</v>
      </c>
      <c r="AR60" s="25" t="e">
        <f t="shared" si="29"/>
        <v>#N/A</v>
      </c>
      <c r="AS60" s="25" t="e">
        <f t="shared" si="29"/>
        <v>#N/A</v>
      </c>
      <c r="AT60" s="25" t="e">
        <f t="shared" si="29"/>
        <v>#N/A</v>
      </c>
      <c r="AU60" s="25" t="e">
        <f t="shared" si="29"/>
        <v>#N/A</v>
      </c>
    </row>
    <row r="61" spans="1:47" x14ac:dyDescent="0.25">
      <c r="F61" s="25" t="str">
        <f t="shared" ref="F61:F64" si="30">IF(ISNUMBER(G61), CONCATENATE("Event on: ", TEXT(G61, "m/d/yy")), "")</f>
        <v/>
      </c>
      <c r="G61" s="28" t="str">
        <f t="shared" ref="G61:G64" si="31">G36</f>
        <v/>
      </c>
      <c r="H61" s="25" t="e">
        <f>IF(ISNUMBER($G$61),IF(ROUND(($G$61-H$55)/7,0)=0,0,NA()),NA())</f>
        <v>#N/A</v>
      </c>
      <c r="I61" s="25" t="e">
        <f t="shared" ref="I61:AU61" si="32">IF(ISNUMBER($G$61),IF(ROUND(($G$61-I$55)/7,0)=0,0,NA()),NA())</f>
        <v>#N/A</v>
      </c>
      <c r="J61" s="25" t="e">
        <f t="shared" si="32"/>
        <v>#N/A</v>
      </c>
      <c r="K61" s="25" t="e">
        <f t="shared" si="32"/>
        <v>#N/A</v>
      </c>
      <c r="L61" s="25" t="e">
        <f t="shared" si="32"/>
        <v>#N/A</v>
      </c>
      <c r="M61" s="25" t="e">
        <f t="shared" si="32"/>
        <v>#N/A</v>
      </c>
      <c r="N61" s="25" t="e">
        <f t="shared" si="32"/>
        <v>#N/A</v>
      </c>
      <c r="O61" s="25" t="e">
        <f t="shared" si="32"/>
        <v>#N/A</v>
      </c>
      <c r="P61" s="25" t="e">
        <f t="shared" si="32"/>
        <v>#N/A</v>
      </c>
      <c r="Q61" s="25" t="e">
        <f t="shared" si="32"/>
        <v>#N/A</v>
      </c>
      <c r="R61" s="25" t="e">
        <f t="shared" si="32"/>
        <v>#N/A</v>
      </c>
      <c r="S61" s="25" t="e">
        <f t="shared" si="32"/>
        <v>#N/A</v>
      </c>
      <c r="T61" s="25" t="e">
        <f t="shared" si="32"/>
        <v>#N/A</v>
      </c>
      <c r="U61" s="25" t="e">
        <f t="shared" si="32"/>
        <v>#N/A</v>
      </c>
      <c r="V61" s="25" t="e">
        <f t="shared" si="32"/>
        <v>#N/A</v>
      </c>
      <c r="W61" s="25" t="e">
        <f t="shared" si="32"/>
        <v>#N/A</v>
      </c>
      <c r="X61" s="25" t="e">
        <f t="shared" si="32"/>
        <v>#N/A</v>
      </c>
      <c r="Y61" s="25" t="e">
        <f t="shared" si="32"/>
        <v>#N/A</v>
      </c>
      <c r="Z61" s="25" t="e">
        <f t="shared" si="32"/>
        <v>#N/A</v>
      </c>
      <c r="AA61" s="25" t="e">
        <f t="shared" si="32"/>
        <v>#N/A</v>
      </c>
      <c r="AB61" s="25" t="e">
        <f t="shared" si="32"/>
        <v>#N/A</v>
      </c>
      <c r="AC61" s="25" t="e">
        <f t="shared" si="32"/>
        <v>#N/A</v>
      </c>
      <c r="AD61" s="25" t="e">
        <f t="shared" si="32"/>
        <v>#N/A</v>
      </c>
      <c r="AE61" s="25" t="e">
        <f t="shared" si="32"/>
        <v>#N/A</v>
      </c>
      <c r="AF61" s="25" t="e">
        <f t="shared" si="32"/>
        <v>#N/A</v>
      </c>
      <c r="AG61" s="25" t="e">
        <f t="shared" si="32"/>
        <v>#N/A</v>
      </c>
      <c r="AH61" s="25" t="e">
        <f t="shared" si="32"/>
        <v>#N/A</v>
      </c>
      <c r="AI61" s="25" t="e">
        <f t="shared" si="32"/>
        <v>#N/A</v>
      </c>
      <c r="AJ61" s="25" t="e">
        <f t="shared" si="32"/>
        <v>#N/A</v>
      </c>
      <c r="AK61" s="25" t="e">
        <f t="shared" si="32"/>
        <v>#N/A</v>
      </c>
      <c r="AL61" s="25" t="e">
        <f t="shared" si="32"/>
        <v>#N/A</v>
      </c>
      <c r="AM61" s="25" t="e">
        <f t="shared" si="32"/>
        <v>#N/A</v>
      </c>
      <c r="AN61" s="25" t="e">
        <f t="shared" si="32"/>
        <v>#N/A</v>
      </c>
      <c r="AO61" s="25" t="e">
        <f t="shared" si="32"/>
        <v>#N/A</v>
      </c>
      <c r="AP61" s="25" t="e">
        <f t="shared" si="32"/>
        <v>#N/A</v>
      </c>
      <c r="AQ61" s="25" t="e">
        <f t="shared" si="32"/>
        <v>#N/A</v>
      </c>
      <c r="AR61" s="25" t="e">
        <f t="shared" si="32"/>
        <v>#N/A</v>
      </c>
      <c r="AS61" s="25" t="e">
        <f t="shared" si="32"/>
        <v>#N/A</v>
      </c>
      <c r="AT61" s="25" t="e">
        <f t="shared" si="32"/>
        <v>#N/A</v>
      </c>
      <c r="AU61" s="25" t="e">
        <f t="shared" si="32"/>
        <v>#N/A</v>
      </c>
    </row>
    <row r="62" spans="1:47" x14ac:dyDescent="0.25">
      <c r="F62" s="25" t="str">
        <f t="shared" si="30"/>
        <v/>
      </c>
      <c r="G62" s="28" t="str">
        <f t="shared" si="31"/>
        <v/>
      </c>
      <c r="H62" s="25" t="e">
        <f>IF(ISNUMBER($G$62),IF(ROUND(($G$62-H$55)/7,0)=0,0,NA()),NA())</f>
        <v>#N/A</v>
      </c>
      <c r="I62" s="25" t="e">
        <f t="shared" ref="I62:AU62" si="33">IF(ISNUMBER($G$62),IF(ROUND(($G$62-I$55)/7,0)=0,0,NA()),NA())</f>
        <v>#N/A</v>
      </c>
      <c r="J62" s="25" t="e">
        <f t="shared" si="33"/>
        <v>#N/A</v>
      </c>
      <c r="K62" s="25" t="e">
        <f t="shared" si="33"/>
        <v>#N/A</v>
      </c>
      <c r="L62" s="25" t="e">
        <f t="shared" si="33"/>
        <v>#N/A</v>
      </c>
      <c r="M62" s="25" t="e">
        <f t="shared" si="33"/>
        <v>#N/A</v>
      </c>
      <c r="N62" s="25" t="e">
        <f t="shared" si="33"/>
        <v>#N/A</v>
      </c>
      <c r="O62" s="25" t="e">
        <f t="shared" si="33"/>
        <v>#N/A</v>
      </c>
      <c r="P62" s="25" t="e">
        <f t="shared" si="33"/>
        <v>#N/A</v>
      </c>
      <c r="Q62" s="25" t="e">
        <f t="shared" si="33"/>
        <v>#N/A</v>
      </c>
      <c r="R62" s="25" t="e">
        <f t="shared" si="33"/>
        <v>#N/A</v>
      </c>
      <c r="S62" s="25" t="e">
        <f t="shared" si="33"/>
        <v>#N/A</v>
      </c>
      <c r="T62" s="25" t="e">
        <f t="shared" si="33"/>
        <v>#N/A</v>
      </c>
      <c r="U62" s="25" t="e">
        <f t="shared" si="33"/>
        <v>#N/A</v>
      </c>
      <c r="V62" s="25" t="e">
        <f t="shared" si="33"/>
        <v>#N/A</v>
      </c>
      <c r="W62" s="25" t="e">
        <f t="shared" si="33"/>
        <v>#N/A</v>
      </c>
      <c r="X62" s="25" t="e">
        <f t="shared" si="33"/>
        <v>#N/A</v>
      </c>
      <c r="Y62" s="25" t="e">
        <f t="shared" si="33"/>
        <v>#N/A</v>
      </c>
      <c r="Z62" s="25" t="e">
        <f t="shared" si="33"/>
        <v>#N/A</v>
      </c>
      <c r="AA62" s="25" t="e">
        <f t="shared" si="33"/>
        <v>#N/A</v>
      </c>
      <c r="AB62" s="25" t="e">
        <f t="shared" si="33"/>
        <v>#N/A</v>
      </c>
      <c r="AC62" s="25" t="e">
        <f t="shared" si="33"/>
        <v>#N/A</v>
      </c>
      <c r="AD62" s="25" t="e">
        <f t="shared" si="33"/>
        <v>#N/A</v>
      </c>
      <c r="AE62" s="25" t="e">
        <f t="shared" si="33"/>
        <v>#N/A</v>
      </c>
      <c r="AF62" s="25" t="e">
        <f t="shared" si="33"/>
        <v>#N/A</v>
      </c>
      <c r="AG62" s="25" t="e">
        <f t="shared" si="33"/>
        <v>#N/A</v>
      </c>
      <c r="AH62" s="25" t="e">
        <f t="shared" si="33"/>
        <v>#N/A</v>
      </c>
      <c r="AI62" s="25" t="e">
        <f t="shared" si="33"/>
        <v>#N/A</v>
      </c>
      <c r="AJ62" s="25" t="e">
        <f t="shared" si="33"/>
        <v>#N/A</v>
      </c>
      <c r="AK62" s="25" t="e">
        <f t="shared" si="33"/>
        <v>#N/A</v>
      </c>
      <c r="AL62" s="25" t="e">
        <f t="shared" si="33"/>
        <v>#N/A</v>
      </c>
      <c r="AM62" s="25" t="e">
        <f t="shared" si="33"/>
        <v>#N/A</v>
      </c>
      <c r="AN62" s="25" t="e">
        <f t="shared" si="33"/>
        <v>#N/A</v>
      </c>
      <c r="AO62" s="25" t="e">
        <f t="shared" si="33"/>
        <v>#N/A</v>
      </c>
      <c r="AP62" s="25" t="e">
        <f t="shared" si="33"/>
        <v>#N/A</v>
      </c>
      <c r="AQ62" s="25" t="e">
        <f t="shared" si="33"/>
        <v>#N/A</v>
      </c>
      <c r="AR62" s="25" t="e">
        <f t="shared" si="33"/>
        <v>#N/A</v>
      </c>
      <c r="AS62" s="25" t="e">
        <f t="shared" si="33"/>
        <v>#N/A</v>
      </c>
      <c r="AT62" s="25" t="e">
        <f t="shared" si="33"/>
        <v>#N/A</v>
      </c>
      <c r="AU62" s="25" t="e">
        <f t="shared" si="33"/>
        <v>#N/A</v>
      </c>
    </row>
    <row r="63" spans="1:47" x14ac:dyDescent="0.25">
      <c r="A63" s="54" t="s">
        <v>85</v>
      </c>
      <c r="F63" s="25" t="str">
        <f t="shared" si="30"/>
        <v/>
      </c>
      <c r="G63" s="28" t="str">
        <f t="shared" si="31"/>
        <v/>
      </c>
      <c r="H63" s="25" t="e">
        <f>IF(ISNUMBER($G$63),IF(ROUND(($G$63-H$55)/7,0)=0,0,NA()),NA())</f>
        <v>#N/A</v>
      </c>
      <c r="I63" s="25" t="e">
        <f t="shared" ref="I63:AU63" si="34">IF(ISNUMBER($G$63),IF(ROUND(($G$63-I$55)/7,0)=0,0,NA()),NA())</f>
        <v>#N/A</v>
      </c>
      <c r="J63" s="25" t="e">
        <f t="shared" si="34"/>
        <v>#N/A</v>
      </c>
      <c r="K63" s="25" t="e">
        <f t="shared" si="34"/>
        <v>#N/A</v>
      </c>
      <c r="L63" s="25" t="e">
        <f t="shared" si="34"/>
        <v>#N/A</v>
      </c>
      <c r="M63" s="25" t="e">
        <f t="shared" si="34"/>
        <v>#N/A</v>
      </c>
      <c r="N63" s="25" t="e">
        <f t="shared" si="34"/>
        <v>#N/A</v>
      </c>
      <c r="O63" s="25" t="e">
        <f t="shared" si="34"/>
        <v>#N/A</v>
      </c>
      <c r="P63" s="25" t="e">
        <f t="shared" si="34"/>
        <v>#N/A</v>
      </c>
      <c r="Q63" s="25" t="e">
        <f t="shared" si="34"/>
        <v>#N/A</v>
      </c>
      <c r="R63" s="25" t="e">
        <f t="shared" si="34"/>
        <v>#N/A</v>
      </c>
      <c r="S63" s="25" t="e">
        <f t="shared" si="34"/>
        <v>#N/A</v>
      </c>
      <c r="T63" s="25" t="e">
        <f t="shared" si="34"/>
        <v>#N/A</v>
      </c>
      <c r="U63" s="25" t="e">
        <f t="shared" si="34"/>
        <v>#N/A</v>
      </c>
      <c r="V63" s="25" t="e">
        <f t="shared" si="34"/>
        <v>#N/A</v>
      </c>
      <c r="W63" s="25" t="e">
        <f t="shared" si="34"/>
        <v>#N/A</v>
      </c>
      <c r="X63" s="25" t="e">
        <f t="shared" si="34"/>
        <v>#N/A</v>
      </c>
      <c r="Y63" s="25" t="e">
        <f t="shared" si="34"/>
        <v>#N/A</v>
      </c>
      <c r="Z63" s="25" t="e">
        <f t="shared" si="34"/>
        <v>#N/A</v>
      </c>
      <c r="AA63" s="25" t="e">
        <f t="shared" si="34"/>
        <v>#N/A</v>
      </c>
      <c r="AB63" s="25" t="e">
        <f t="shared" si="34"/>
        <v>#N/A</v>
      </c>
      <c r="AC63" s="25" t="e">
        <f t="shared" si="34"/>
        <v>#N/A</v>
      </c>
      <c r="AD63" s="25" t="e">
        <f t="shared" si="34"/>
        <v>#N/A</v>
      </c>
      <c r="AE63" s="25" t="e">
        <f t="shared" si="34"/>
        <v>#N/A</v>
      </c>
      <c r="AF63" s="25" t="e">
        <f t="shared" si="34"/>
        <v>#N/A</v>
      </c>
      <c r="AG63" s="25" t="e">
        <f t="shared" si="34"/>
        <v>#N/A</v>
      </c>
      <c r="AH63" s="25" t="e">
        <f t="shared" si="34"/>
        <v>#N/A</v>
      </c>
      <c r="AI63" s="25" t="e">
        <f t="shared" si="34"/>
        <v>#N/A</v>
      </c>
      <c r="AJ63" s="25" t="e">
        <f t="shared" si="34"/>
        <v>#N/A</v>
      </c>
      <c r="AK63" s="25" t="e">
        <f t="shared" si="34"/>
        <v>#N/A</v>
      </c>
      <c r="AL63" s="25" t="e">
        <f t="shared" si="34"/>
        <v>#N/A</v>
      </c>
      <c r="AM63" s="25" t="e">
        <f t="shared" si="34"/>
        <v>#N/A</v>
      </c>
      <c r="AN63" s="25" t="e">
        <f t="shared" si="34"/>
        <v>#N/A</v>
      </c>
      <c r="AO63" s="25" t="e">
        <f t="shared" si="34"/>
        <v>#N/A</v>
      </c>
      <c r="AP63" s="25" t="e">
        <f t="shared" si="34"/>
        <v>#N/A</v>
      </c>
      <c r="AQ63" s="25" t="e">
        <f t="shared" si="34"/>
        <v>#N/A</v>
      </c>
      <c r="AR63" s="25" t="e">
        <f t="shared" si="34"/>
        <v>#N/A</v>
      </c>
      <c r="AS63" s="25" t="e">
        <f t="shared" si="34"/>
        <v>#N/A</v>
      </c>
      <c r="AT63" s="25" t="e">
        <f t="shared" si="34"/>
        <v>#N/A</v>
      </c>
      <c r="AU63" s="25" t="e">
        <f t="shared" si="34"/>
        <v>#N/A</v>
      </c>
    </row>
    <row r="64" spans="1:47" x14ac:dyDescent="0.25">
      <c r="F64" s="25" t="str">
        <f t="shared" si="30"/>
        <v/>
      </c>
      <c r="G64" s="28" t="str">
        <f t="shared" si="31"/>
        <v/>
      </c>
      <c r="H64" s="25" t="e">
        <f>IF(ISNUMBER($G$64),IF(ROUND(($G$64-H$55)/7,0)=0,0,NA()),NA())</f>
        <v>#N/A</v>
      </c>
      <c r="I64" s="25" t="e">
        <f t="shared" ref="I64:AU64" si="35">IF(ISNUMBER($G$64),IF(ROUND(($G$64-I$55)/7,0)=0,0,NA()),NA())</f>
        <v>#N/A</v>
      </c>
      <c r="J64" s="25" t="e">
        <f t="shared" si="35"/>
        <v>#N/A</v>
      </c>
      <c r="K64" s="25" t="e">
        <f t="shared" si="35"/>
        <v>#N/A</v>
      </c>
      <c r="L64" s="25" t="e">
        <f t="shared" si="35"/>
        <v>#N/A</v>
      </c>
      <c r="M64" s="25" t="e">
        <f t="shared" si="35"/>
        <v>#N/A</v>
      </c>
      <c r="N64" s="25" t="e">
        <f t="shared" si="35"/>
        <v>#N/A</v>
      </c>
      <c r="O64" s="25" t="e">
        <f t="shared" si="35"/>
        <v>#N/A</v>
      </c>
      <c r="P64" s="25" t="e">
        <f t="shared" si="35"/>
        <v>#N/A</v>
      </c>
      <c r="Q64" s="25" t="e">
        <f t="shared" si="35"/>
        <v>#N/A</v>
      </c>
      <c r="R64" s="25" t="e">
        <f t="shared" si="35"/>
        <v>#N/A</v>
      </c>
      <c r="S64" s="25" t="e">
        <f t="shared" si="35"/>
        <v>#N/A</v>
      </c>
      <c r="T64" s="25" t="e">
        <f t="shared" si="35"/>
        <v>#N/A</v>
      </c>
      <c r="U64" s="25" t="e">
        <f t="shared" si="35"/>
        <v>#N/A</v>
      </c>
      <c r="V64" s="25" t="e">
        <f t="shared" si="35"/>
        <v>#N/A</v>
      </c>
      <c r="W64" s="25" t="e">
        <f t="shared" si="35"/>
        <v>#N/A</v>
      </c>
      <c r="X64" s="25" t="e">
        <f t="shared" si="35"/>
        <v>#N/A</v>
      </c>
      <c r="Y64" s="25" t="e">
        <f t="shared" si="35"/>
        <v>#N/A</v>
      </c>
      <c r="Z64" s="25" t="e">
        <f t="shared" si="35"/>
        <v>#N/A</v>
      </c>
      <c r="AA64" s="25" t="e">
        <f t="shared" si="35"/>
        <v>#N/A</v>
      </c>
      <c r="AB64" s="25" t="e">
        <f t="shared" si="35"/>
        <v>#N/A</v>
      </c>
      <c r="AC64" s="25" t="e">
        <f t="shared" si="35"/>
        <v>#N/A</v>
      </c>
      <c r="AD64" s="25" t="e">
        <f t="shared" si="35"/>
        <v>#N/A</v>
      </c>
      <c r="AE64" s="25" t="e">
        <f t="shared" si="35"/>
        <v>#N/A</v>
      </c>
      <c r="AF64" s="25" t="e">
        <f t="shared" si="35"/>
        <v>#N/A</v>
      </c>
      <c r="AG64" s="25" t="e">
        <f t="shared" si="35"/>
        <v>#N/A</v>
      </c>
      <c r="AH64" s="25" t="e">
        <f t="shared" si="35"/>
        <v>#N/A</v>
      </c>
      <c r="AI64" s="25" t="e">
        <f t="shared" si="35"/>
        <v>#N/A</v>
      </c>
      <c r="AJ64" s="25" t="e">
        <f t="shared" si="35"/>
        <v>#N/A</v>
      </c>
      <c r="AK64" s="25" t="e">
        <f t="shared" si="35"/>
        <v>#N/A</v>
      </c>
      <c r="AL64" s="25" t="e">
        <f t="shared" si="35"/>
        <v>#N/A</v>
      </c>
      <c r="AM64" s="25" t="e">
        <f t="shared" si="35"/>
        <v>#N/A</v>
      </c>
      <c r="AN64" s="25" t="e">
        <f t="shared" si="35"/>
        <v>#N/A</v>
      </c>
      <c r="AO64" s="25" t="e">
        <f t="shared" si="35"/>
        <v>#N/A</v>
      </c>
      <c r="AP64" s="25" t="e">
        <f t="shared" si="35"/>
        <v>#N/A</v>
      </c>
      <c r="AQ64" s="25" t="e">
        <f t="shared" si="35"/>
        <v>#N/A</v>
      </c>
      <c r="AR64" s="25" t="e">
        <f t="shared" si="35"/>
        <v>#N/A</v>
      </c>
      <c r="AS64" s="25" t="e">
        <f t="shared" si="35"/>
        <v>#N/A</v>
      </c>
      <c r="AT64" s="25" t="e">
        <f t="shared" si="35"/>
        <v>#N/A</v>
      </c>
      <c r="AU64" s="25" t="e">
        <f t="shared" si="35"/>
        <v>#N/A</v>
      </c>
    </row>
    <row r="65" spans="1:1" x14ac:dyDescent="0.25">
      <c r="A65" s="39" t="str">
        <f>A40</f>
        <v/>
      </c>
    </row>
    <row r="66" spans="1:1" x14ac:dyDescent="0.25">
      <c r="A66" s="39" t="str">
        <f t="shared" ref="A66:A69" si="36">A41</f>
        <v/>
      </c>
    </row>
    <row r="67" spans="1:1" x14ac:dyDescent="0.25">
      <c r="A67" s="39" t="str">
        <f t="shared" si="36"/>
        <v/>
      </c>
    </row>
    <row r="68" spans="1:1" x14ac:dyDescent="0.25">
      <c r="A68" s="39" t="str">
        <f t="shared" si="36"/>
        <v/>
      </c>
    </row>
    <row r="69" spans="1:1" x14ac:dyDescent="0.25">
      <c r="A69" s="39" t="str">
        <f t="shared" si="36"/>
        <v/>
      </c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Data Entry</vt:lpstr>
      <vt:lpstr>Events</vt:lpstr>
      <vt:lpstr>Tab 1</vt:lpstr>
      <vt:lpstr>Tab 2</vt:lpstr>
      <vt:lpstr>Tab 3</vt:lpstr>
      <vt:lpstr>Tab 4</vt:lpstr>
      <vt:lpstr>Tab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2016-10-05T13:49:24Z</dcterms:modified>
</cp:coreProperties>
</file>